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7" i="1"/>
  <c r="E17"/>
  <c r="D41"/>
  <c r="E41"/>
  <c r="G41" s="1"/>
  <c r="C41"/>
  <c r="G20"/>
  <c r="F20"/>
  <c r="G42"/>
  <c r="F42"/>
  <c r="D49"/>
  <c r="E49"/>
  <c r="C49"/>
  <c r="D47"/>
  <c r="E47"/>
  <c r="C47"/>
  <c r="D45"/>
  <c r="G45" s="1"/>
  <c r="E45"/>
  <c r="C45"/>
  <c r="D36"/>
  <c r="E36"/>
  <c r="C36"/>
  <c r="D34"/>
  <c r="E34"/>
  <c r="C34"/>
  <c r="D27"/>
  <c r="E27"/>
  <c r="C27"/>
  <c r="D23"/>
  <c r="E23"/>
  <c r="C23"/>
  <c r="C17"/>
  <c r="D15"/>
  <c r="E15"/>
  <c r="C15"/>
  <c r="D13"/>
  <c r="E13"/>
  <c r="C13"/>
  <c r="D6"/>
  <c r="E6"/>
  <c r="C6"/>
  <c r="G35"/>
  <c r="G37"/>
  <c r="G38"/>
  <c r="G39"/>
  <c r="G40"/>
  <c r="G43"/>
  <c r="G44"/>
  <c r="G46"/>
  <c r="G48"/>
  <c r="G50"/>
  <c r="G51"/>
  <c r="F35"/>
  <c r="F37"/>
  <c r="F38"/>
  <c r="F39"/>
  <c r="F40"/>
  <c r="F43"/>
  <c r="F44"/>
  <c r="F45"/>
  <c r="F46"/>
  <c r="F48"/>
  <c r="F50"/>
  <c r="F51"/>
  <c r="F47" l="1"/>
  <c r="E52"/>
  <c r="C52"/>
  <c r="G49"/>
  <c r="G36"/>
  <c r="D52"/>
  <c r="F41"/>
  <c r="F49"/>
  <c r="G47"/>
  <c r="F36"/>
  <c r="G52" l="1"/>
  <c r="F52"/>
  <c r="G30" l="1"/>
  <c r="G31"/>
  <c r="F28"/>
  <c r="F29"/>
  <c r="F30"/>
  <c r="F31"/>
  <c r="G29"/>
  <c r="G28"/>
  <c r="F26" l="1"/>
  <c r="G14"/>
  <c r="F14"/>
  <c r="F32"/>
  <c r="G32"/>
  <c r="F27"/>
  <c r="G27"/>
  <c r="G23"/>
  <c r="G24"/>
  <c r="G25"/>
  <c r="F23"/>
  <c r="F24"/>
  <c r="F25"/>
  <c r="G22"/>
  <c r="F22"/>
  <c r="F12"/>
  <c r="G12"/>
  <c r="F11"/>
  <c r="G11"/>
  <c r="G16"/>
  <c r="G17"/>
  <c r="G18"/>
  <c r="G19"/>
  <c r="G21"/>
  <c r="F16"/>
  <c r="F17"/>
  <c r="F18"/>
  <c r="F19"/>
  <c r="F21"/>
  <c r="G9"/>
  <c r="G10"/>
  <c r="G13"/>
  <c r="F9"/>
  <c r="F10"/>
  <c r="F13"/>
  <c r="G7"/>
  <c r="G8"/>
  <c r="F7"/>
  <c r="F8"/>
  <c r="G33"/>
  <c r="F33"/>
  <c r="G15" l="1"/>
  <c r="G26"/>
  <c r="F6"/>
  <c r="F15"/>
  <c r="G6"/>
  <c r="G34" l="1"/>
  <c r="F34"/>
</calcChain>
</file>

<file path=xl/sharedStrings.xml><?xml version="1.0" encoding="utf-8"?>
<sst xmlns="http://schemas.openxmlformats.org/spreadsheetml/2006/main" count="104" uniqueCount="104">
  <si>
    <t>Наименование</t>
  </si>
  <si>
    <t xml:space="preserve">Итого расходов: </t>
  </si>
  <si>
    <t>(тыс.рублей)</t>
  </si>
  <si>
    <t>№ по п/п</t>
  </si>
  <si>
    <t>6=5/3*100</t>
  </si>
  <si>
    <t>7=5/4*100</t>
  </si>
  <si>
    <t>1.</t>
  </si>
  <si>
    <t>1.1.</t>
  </si>
  <si>
    <t>1.2.</t>
  </si>
  <si>
    <t>1.3.</t>
  </si>
  <si>
    <t>1.4.</t>
  </si>
  <si>
    <t>1.5.</t>
  </si>
  <si>
    <t>1.6.</t>
  </si>
  <si>
    <t>2.</t>
  </si>
  <si>
    <t>3.</t>
  </si>
  <si>
    <t>4.</t>
  </si>
  <si>
    <t>4.1.</t>
  </si>
  <si>
    <t>4.2.</t>
  </si>
  <si>
    <t>4.3.</t>
  </si>
  <si>
    <t>4.4.</t>
  </si>
  <si>
    <t>5.</t>
  </si>
  <si>
    <t>6.</t>
  </si>
  <si>
    <t>7.</t>
  </si>
  <si>
    <t>8.</t>
  </si>
  <si>
    <t>9.</t>
  </si>
  <si>
    <t>9.1.</t>
  </si>
  <si>
    <t>9.2.</t>
  </si>
  <si>
    <t>10.</t>
  </si>
  <si>
    <t>11.</t>
  </si>
  <si>
    <t>12.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</si>
  <si>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</si>
  <si>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</si>
  <si>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</si>
  <si>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</si>
  <si>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</si>
  <si>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</si>
  <si>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</si>
  <si>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</si>
  <si>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</si>
  <si>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</si>
  <si>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</si>
  <si>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</si>
  <si>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Общеэкономические вопросы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</si>
  <si>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</si>
  <si>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</si>
  <si>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</si>
  <si>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</si>
  <si>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</si>
  <si>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</si>
  <si>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</si>
  <si>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</si>
  <si>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</si>
  <si>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</si>
  <si>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</si>
  <si>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</si>
  <si>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</si>
  <si>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</si>
  <si>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</si>
  <si>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</si>
  <si>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</si>
  <si>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</si>
  <si>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</si>
  <si>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</si>
  <si>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</si>
  <si>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</si>
  <si>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</si>
  <si>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</si>
  <si>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</si>
  <si>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</si>
  <si>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</si>
  <si>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</si>
  <si>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</si>
  <si>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</si>
  <si>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</si>
  <si>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2.1.</t>
  </si>
  <si>
    <t>3.1.</t>
  </si>
  <si>
    <t>5.1.</t>
  </si>
  <si>
    <t>5.2.</t>
  </si>
  <si>
    <t>5.3.</t>
  </si>
  <si>
    <t>6.1.</t>
  </si>
  <si>
    <t>6.2.</t>
  </si>
  <si>
    <t>6.3.</t>
  </si>
  <si>
    <t>6.4.</t>
  </si>
  <si>
    <t>6.5.</t>
  </si>
  <si>
    <t>6.6.</t>
  </si>
  <si>
    <t>7.1.</t>
  </si>
  <si>
    <t>8.1.</t>
  </si>
  <si>
    <t>8.2.</t>
  </si>
  <si>
    <t>8.3.</t>
  </si>
  <si>
    <t>8.4.</t>
  </si>
  <si>
    <t>10.1.</t>
  </si>
  <si>
    <t>11.1.</t>
  </si>
  <si>
    <t>12.1.</t>
  </si>
  <si>
    <t>12.2.</t>
  </si>
  <si>
    <t>Сведения о фактических расходах бюджета Пряжинского национального муниципального района по разделам и подразделам классификации расходов бюджетов за 2023 год</t>
  </si>
  <si>
    <t>Первоначальный план на 2023 год</t>
  </si>
  <si>
    <t>Уточненный план на 2023 год</t>
  </si>
  <si>
    <t>Факт за 2023 год</t>
  </si>
  <si>
    <t xml:space="preserve">% исполнения к первоначальному плану 2023 года </t>
  </si>
  <si>
    <t xml:space="preserve">% исполнения к уточненному плану 2023 года </t>
  </si>
  <si>
    <t>Транспорт</t>
  </si>
  <si>
    <t>4.5.</t>
  </si>
  <si>
    <t>Физическая культура</t>
  </si>
  <si>
    <t>9.3.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</si>
</sst>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#,##0.0;[Red]\-#,##0.0;0.0"/>
  </numFmts>
  <fonts count="14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NumberFormat="1" applyFont="1" applyFill="1" applyAlignme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2" borderId="1" xfId="0" applyNumberFormat="1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0" fillId="2" borderId="1" xfId="0" applyNumberFormat="1" applyFont="1" applyFill="1" applyBorder="1" applyAlignment="1" applyProtection="1">
      <alignment horizontal="center" vertical="center"/>
      <protection hidden="1"/>
    </xf>
    <xf numFmtId="165" fontId="0" fillId="2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right"/>
    </xf>
    <xf numFmtId="0" fontId="0" fillId="0" borderId="1" xfId="0" applyBorder="1"/>
    <xf numFmtId="49" fontId="0" fillId="0" borderId="1" xfId="0" applyNumberFormat="1" applyBorder="1"/>
    <xf numFmtId="49" fontId="8" fillId="0" borderId="1" xfId="0" applyNumberFormat="1" applyFont="1" applyBorder="1"/>
    <xf numFmtId="164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8" fillId="2" borderId="1" xfId="0" applyNumberFormat="1" applyFont="1" applyFill="1" applyBorder="1" applyAlignment="1" applyProtection="1">
      <alignment horizontal="center" vertical="center"/>
      <protection hidden="1"/>
    </xf>
    <xf numFmtId="165" fontId="8" fillId="2" borderId="1" xfId="0" applyNumberFormat="1" applyFont="1" applyFill="1" applyBorder="1" applyAlignment="1">
      <alignment horizontal="center" vertical="center"/>
    </xf>
    <xf numFmtId="0" fontId="8" fillId="0" borderId="0" xfId="0" applyFont="1"/>
    <xf numFmtId="166" fontId="9" fillId="0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>
      <alignment horizontal="left" vertical="center" wrapText="1"/>
    </xf>
    <xf numFmtId="16" fontId="0" fillId="0" borderId="1" xfId="0" applyNumberFormat="1" applyBorder="1"/>
    <xf numFmtId="49" fontId="0" fillId="0" borderId="1" xfId="0" applyNumberFormat="1" applyFont="1" applyBorder="1"/>
    <xf numFmtId="0" fontId="0" fillId="0" borderId="0" xfId="0" applyFont="1"/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NumberFormat="1" applyFont="1" applyFill="1" applyAlignment="1" applyProtection="1">
      <alignment horizontal="center" wrapText="1"/>
      <protection hidden="1"/>
    </xf>
    <xf numFmtId="1" fontId="4" fillId="2" borderId="2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Border="1"/>
    <xf numFmtId="0" fontId="12" fillId="0" borderId="1" xfId="0" applyNumberFormat="1" applyFont="1" applyFill="1" applyBorder="1" applyAlignment="1" applyProtection="1">
      <alignment horizontal="left" vertical="center"/>
      <protection hidden="1"/>
    </xf>
    <xf numFmtId="164" fontId="11" fillId="0" borderId="1" xfId="0" applyNumberFormat="1" applyFont="1" applyBorder="1"/>
    <xf numFmtId="165" fontId="13" fillId="2" borderId="1" xfId="0" applyNumberFormat="1" applyFont="1" applyFill="1" applyBorder="1" applyAlignment="1" applyProtection="1">
      <alignment horizontal="center" vertical="center"/>
      <protection hidden="1"/>
    </xf>
    <xf numFmtId="165" fontId="13" fillId="2" borderId="1" xfId="0" applyNumberFormat="1" applyFont="1" applyFill="1" applyBorder="1" applyAlignment="1">
      <alignment horizontal="center" vertical="center"/>
    </xf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2"/>
  <sheetViews>
    <sheetView tabSelected="1" zoomScaleNormal="100" workbookViewId="0">
      <selection activeCell="F56" sqref="F56"/>
    </sheetView>
  </sheetViews>
  <sheetFormatPr defaultRowHeight="15"/>
  <cols>
    <col min="1" max="1" width="6.42578125" customWidth="1"/>
    <col min="2" max="2" width="46.42578125" customWidth="1"/>
    <col min="3" max="3" width="15.85546875" customWidth="1"/>
    <col min="4" max="4" width="13.85546875" customWidth="1"/>
    <col min="5" max="5" width="16.5703125" customWidth="1"/>
    <col min="6" max="6" width="16" customWidth="1"/>
    <col min="7" max="7" width="15.5703125" customWidth="1"/>
    <col min="8" max="228" width="9.140625" customWidth="1"/>
    <col min="258" max="258" width="46.42578125" customWidth="1"/>
    <col min="259" max="259" width="15.85546875" customWidth="1"/>
    <col min="260" max="260" width="13.85546875" customWidth="1"/>
    <col min="261" max="261" width="16.5703125" customWidth="1"/>
    <col min="262" max="262" width="16" customWidth="1"/>
    <col min="263" max="263" width="15.5703125" customWidth="1"/>
    <col min="264" max="484" width="9.140625" customWidth="1"/>
    <col min="514" max="514" width="46.42578125" customWidth="1"/>
    <col min="515" max="515" width="15.85546875" customWidth="1"/>
    <col min="516" max="516" width="13.85546875" customWidth="1"/>
    <col min="517" max="517" width="16.5703125" customWidth="1"/>
    <col min="518" max="518" width="16" customWidth="1"/>
    <col min="519" max="519" width="15.5703125" customWidth="1"/>
    <col min="520" max="740" width="9.140625" customWidth="1"/>
    <col min="770" max="770" width="46.42578125" customWidth="1"/>
    <col min="771" max="771" width="15.85546875" customWidth="1"/>
    <col min="772" max="772" width="13.85546875" customWidth="1"/>
    <col min="773" max="773" width="16.5703125" customWidth="1"/>
    <col min="774" max="774" width="16" customWidth="1"/>
    <col min="775" max="775" width="15.5703125" customWidth="1"/>
    <col min="776" max="996" width="9.140625" customWidth="1"/>
    <col min="1026" max="1026" width="46.42578125" customWidth="1"/>
    <col min="1027" max="1027" width="15.85546875" customWidth="1"/>
    <col min="1028" max="1028" width="13.85546875" customWidth="1"/>
    <col min="1029" max="1029" width="16.5703125" customWidth="1"/>
    <col min="1030" max="1030" width="16" customWidth="1"/>
    <col min="1031" max="1031" width="15.5703125" customWidth="1"/>
    <col min="1032" max="1252" width="9.140625" customWidth="1"/>
    <col min="1282" max="1282" width="46.42578125" customWidth="1"/>
    <col min="1283" max="1283" width="15.85546875" customWidth="1"/>
    <col min="1284" max="1284" width="13.85546875" customWidth="1"/>
    <col min="1285" max="1285" width="16.5703125" customWidth="1"/>
    <col min="1286" max="1286" width="16" customWidth="1"/>
    <col min="1287" max="1287" width="15.5703125" customWidth="1"/>
    <col min="1288" max="1508" width="9.140625" customWidth="1"/>
    <col min="1538" max="1538" width="46.42578125" customWidth="1"/>
    <col min="1539" max="1539" width="15.85546875" customWidth="1"/>
    <col min="1540" max="1540" width="13.85546875" customWidth="1"/>
    <col min="1541" max="1541" width="16.5703125" customWidth="1"/>
    <col min="1542" max="1542" width="16" customWidth="1"/>
    <col min="1543" max="1543" width="15.5703125" customWidth="1"/>
    <col min="1544" max="1764" width="9.140625" customWidth="1"/>
    <col min="1794" max="1794" width="46.42578125" customWidth="1"/>
    <col min="1795" max="1795" width="15.85546875" customWidth="1"/>
    <col min="1796" max="1796" width="13.85546875" customWidth="1"/>
    <col min="1797" max="1797" width="16.5703125" customWidth="1"/>
    <col min="1798" max="1798" width="16" customWidth="1"/>
    <col min="1799" max="1799" width="15.5703125" customWidth="1"/>
    <col min="1800" max="2020" width="9.140625" customWidth="1"/>
    <col min="2050" max="2050" width="46.42578125" customWidth="1"/>
    <col min="2051" max="2051" width="15.85546875" customWidth="1"/>
    <col min="2052" max="2052" width="13.85546875" customWidth="1"/>
    <col min="2053" max="2053" width="16.5703125" customWidth="1"/>
    <col min="2054" max="2054" width="16" customWidth="1"/>
    <col min="2055" max="2055" width="15.5703125" customWidth="1"/>
    <col min="2056" max="2276" width="9.140625" customWidth="1"/>
    <col min="2306" max="2306" width="46.42578125" customWidth="1"/>
    <col min="2307" max="2307" width="15.85546875" customWidth="1"/>
    <col min="2308" max="2308" width="13.85546875" customWidth="1"/>
    <col min="2309" max="2309" width="16.5703125" customWidth="1"/>
    <col min="2310" max="2310" width="16" customWidth="1"/>
    <col min="2311" max="2311" width="15.5703125" customWidth="1"/>
    <col min="2312" max="2532" width="9.140625" customWidth="1"/>
    <col min="2562" max="2562" width="46.42578125" customWidth="1"/>
    <col min="2563" max="2563" width="15.85546875" customWidth="1"/>
    <col min="2564" max="2564" width="13.85546875" customWidth="1"/>
    <col min="2565" max="2565" width="16.5703125" customWidth="1"/>
    <col min="2566" max="2566" width="16" customWidth="1"/>
    <col min="2567" max="2567" width="15.5703125" customWidth="1"/>
    <col min="2568" max="2788" width="9.140625" customWidth="1"/>
    <col min="2818" max="2818" width="46.42578125" customWidth="1"/>
    <col min="2819" max="2819" width="15.85546875" customWidth="1"/>
    <col min="2820" max="2820" width="13.85546875" customWidth="1"/>
    <col min="2821" max="2821" width="16.5703125" customWidth="1"/>
    <col min="2822" max="2822" width="16" customWidth="1"/>
    <col min="2823" max="2823" width="15.5703125" customWidth="1"/>
    <col min="2824" max="3044" width="9.140625" customWidth="1"/>
    <col min="3074" max="3074" width="46.42578125" customWidth="1"/>
    <col min="3075" max="3075" width="15.85546875" customWidth="1"/>
    <col min="3076" max="3076" width="13.85546875" customWidth="1"/>
    <col min="3077" max="3077" width="16.5703125" customWidth="1"/>
    <col min="3078" max="3078" width="16" customWidth="1"/>
    <col min="3079" max="3079" width="15.5703125" customWidth="1"/>
    <col min="3080" max="3300" width="9.140625" customWidth="1"/>
    <col min="3330" max="3330" width="46.42578125" customWidth="1"/>
    <col min="3331" max="3331" width="15.85546875" customWidth="1"/>
    <col min="3332" max="3332" width="13.85546875" customWidth="1"/>
    <col min="3333" max="3333" width="16.5703125" customWidth="1"/>
    <col min="3334" max="3334" width="16" customWidth="1"/>
    <col min="3335" max="3335" width="15.5703125" customWidth="1"/>
    <col min="3336" max="3556" width="9.140625" customWidth="1"/>
    <col min="3586" max="3586" width="46.42578125" customWidth="1"/>
    <col min="3587" max="3587" width="15.85546875" customWidth="1"/>
    <col min="3588" max="3588" width="13.85546875" customWidth="1"/>
    <col min="3589" max="3589" width="16.5703125" customWidth="1"/>
    <col min="3590" max="3590" width="16" customWidth="1"/>
    <col min="3591" max="3591" width="15.5703125" customWidth="1"/>
    <col min="3592" max="3812" width="9.140625" customWidth="1"/>
    <col min="3842" max="3842" width="46.42578125" customWidth="1"/>
    <col min="3843" max="3843" width="15.85546875" customWidth="1"/>
    <col min="3844" max="3844" width="13.85546875" customWidth="1"/>
    <col min="3845" max="3845" width="16.5703125" customWidth="1"/>
    <col min="3846" max="3846" width="16" customWidth="1"/>
    <col min="3847" max="3847" width="15.5703125" customWidth="1"/>
    <col min="3848" max="4068" width="9.140625" customWidth="1"/>
    <col min="4098" max="4098" width="46.42578125" customWidth="1"/>
    <col min="4099" max="4099" width="15.85546875" customWidth="1"/>
    <col min="4100" max="4100" width="13.85546875" customWidth="1"/>
    <col min="4101" max="4101" width="16.5703125" customWidth="1"/>
    <col min="4102" max="4102" width="16" customWidth="1"/>
    <col min="4103" max="4103" width="15.5703125" customWidth="1"/>
    <col min="4104" max="4324" width="9.140625" customWidth="1"/>
    <col min="4354" max="4354" width="46.42578125" customWidth="1"/>
    <col min="4355" max="4355" width="15.85546875" customWidth="1"/>
    <col min="4356" max="4356" width="13.85546875" customWidth="1"/>
    <col min="4357" max="4357" width="16.5703125" customWidth="1"/>
    <col min="4358" max="4358" width="16" customWidth="1"/>
    <col min="4359" max="4359" width="15.5703125" customWidth="1"/>
    <col min="4360" max="4580" width="9.140625" customWidth="1"/>
    <col min="4610" max="4610" width="46.42578125" customWidth="1"/>
    <col min="4611" max="4611" width="15.85546875" customWidth="1"/>
    <col min="4612" max="4612" width="13.85546875" customWidth="1"/>
    <col min="4613" max="4613" width="16.5703125" customWidth="1"/>
    <col min="4614" max="4614" width="16" customWidth="1"/>
    <col min="4615" max="4615" width="15.5703125" customWidth="1"/>
    <col min="4616" max="4836" width="9.140625" customWidth="1"/>
    <col min="4866" max="4866" width="46.42578125" customWidth="1"/>
    <col min="4867" max="4867" width="15.85546875" customWidth="1"/>
    <col min="4868" max="4868" width="13.85546875" customWidth="1"/>
    <col min="4869" max="4869" width="16.5703125" customWidth="1"/>
    <col min="4870" max="4870" width="16" customWidth="1"/>
    <col min="4871" max="4871" width="15.5703125" customWidth="1"/>
    <col min="4872" max="5092" width="9.140625" customWidth="1"/>
    <col min="5122" max="5122" width="46.42578125" customWidth="1"/>
    <col min="5123" max="5123" width="15.85546875" customWidth="1"/>
    <col min="5124" max="5124" width="13.85546875" customWidth="1"/>
    <col min="5125" max="5125" width="16.5703125" customWidth="1"/>
    <col min="5126" max="5126" width="16" customWidth="1"/>
    <col min="5127" max="5127" width="15.5703125" customWidth="1"/>
    <col min="5128" max="5348" width="9.140625" customWidth="1"/>
    <col min="5378" max="5378" width="46.42578125" customWidth="1"/>
    <col min="5379" max="5379" width="15.85546875" customWidth="1"/>
    <col min="5380" max="5380" width="13.85546875" customWidth="1"/>
    <col min="5381" max="5381" width="16.5703125" customWidth="1"/>
    <col min="5382" max="5382" width="16" customWidth="1"/>
    <col min="5383" max="5383" width="15.5703125" customWidth="1"/>
    <col min="5384" max="5604" width="9.140625" customWidth="1"/>
    <col min="5634" max="5634" width="46.42578125" customWidth="1"/>
    <col min="5635" max="5635" width="15.85546875" customWidth="1"/>
    <col min="5636" max="5636" width="13.85546875" customWidth="1"/>
    <col min="5637" max="5637" width="16.5703125" customWidth="1"/>
    <col min="5638" max="5638" width="16" customWidth="1"/>
    <col min="5639" max="5639" width="15.5703125" customWidth="1"/>
    <col min="5640" max="5860" width="9.140625" customWidth="1"/>
    <col min="5890" max="5890" width="46.42578125" customWidth="1"/>
    <col min="5891" max="5891" width="15.85546875" customWidth="1"/>
    <col min="5892" max="5892" width="13.85546875" customWidth="1"/>
    <col min="5893" max="5893" width="16.5703125" customWidth="1"/>
    <col min="5894" max="5894" width="16" customWidth="1"/>
    <col min="5895" max="5895" width="15.5703125" customWidth="1"/>
    <col min="5896" max="6116" width="9.140625" customWidth="1"/>
    <col min="6146" max="6146" width="46.42578125" customWidth="1"/>
    <col min="6147" max="6147" width="15.85546875" customWidth="1"/>
    <col min="6148" max="6148" width="13.85546875" customWidth="1"/>
    <col min="6149" max="6149" width="16.5703125" customWidth="1"/>
    <col min="6150" max="6150" width="16" customWidth="1"/>
    <col min="6151" max="6151" width="15.5703125" customWidth="1"/>
    <col min="6152" max="6372" width="9.140625" customWidth="1"/>
    <col min="6402" max="6402" width="46.42578125" customWidth="1"/>
    <col min="6403" max="6403" width="15.85546875" customWidth="1"/>
    <col min="6404" max="6404" width="13.85546875" customWidth="1"/>
    <col min="6405" max="6405" width="16.5703125" customWidth="1"/>
    <col min="6406" max="6406" width="16" customWidth="1"/>
    <col min="6407" max="6407" width="15.5703125" customWidth="1"/>
    <col min="6408" max="6628" width="9.140625" customWidth="1"/>
    <col min="6658" max="6658" width="46.42578125" customWidth="1"/>
    <col min="6659" max="6659" width="15.85546875" customWidth="1"/>
    <col min="6660" max="6660" width="13.85546875" customWidth="1"/>
    <col min="6661" max="6661" width="16.5703125" customWidth="1"/>
    <col min="6662" max="6662" width="16" customWidth="1"/>
    <col min="6663" max="6663" width="15.5703125" customWidth="1"/>
    <col min="6664" max="6884" width="9.140625" customWidth="1"/>
    <col min="6914" max="6914" width="46.42578125" customWidth="1"/>
    <col min="6915" max="6915" width="15.85546875" customWidth="1"/>
    <col min="6916" max="6916" width="13.85546875" customWidth="1"/>
    <col min="6917" max="6917" width="16.5703125" customWidth="1"/>
    <col min="6918" max="6918" width="16" customWidth="1"/>
    <col min="6919" max="6919" width="15.5703125" customWidth="1"/>
    <col min="6920" max="7140" width="9.140625" customWidth="1"/>
    <col min="7170" max="7170" width="46.42578125" customWidth="1"/>
    <col min="7171" max="7171" width="15.85546875" customWidth="1"/>
    <col min="7172" max="7172" width="13.85546875" customWidth="1"/>
    <col min="7173" max="7173" width="16.5703125" customWidth="1"/>
    <col min="7174" max="7174" width="16" customWidth="1"/>
    <col min="7175" max="7175" width="15.5703125" customWidth="1"/>
    <col min="7176" max="7396" width="9.140625" customWidth="1"/>
    <col min="7426" max="7426" width="46.42578125" customWidth="1"/>
    <col min="7427" max="7427" width="15.85546875" customWidth="1"/>
    <col min="7428" max="7428" width="13.85546875" customWidth="1"/>
    <col min="7429" max="7429" width="16.5703125" customWidth="1"/>
    <col min="7430" max="7430" width="16" customWidth="1"/>
    <col min="7431" max="7431" width="15.5703125" customWidth="1"/>
    <col min="7432" max="7652" width="9.140625" customWidth="1"/>
    <col min="7682" max="7682" width="46.42578125" customWidth="1"/>
    <col min="7683" max="7683" width="15.85546875" customWidth="1"/>
    <col min="7684" max="7684" width="13.85546875" customWidth="1"/>
    <col min="7685" max="7685" width="16.5703125" customWidth="1"/>
    <col min="7686" max="7686" width="16" customWidth="1"/>
    <col min="7687" max="7687" width="15.5703125" customWidth="1"/>
    <col min="7688" max="7908" width="9.140625" customWidth="1"/>
    <col min="7938" max="7938" width="46.42578125" customWidth="1"/>
    <col min="7939" max="7939" width="15.85546875" customWidth="1"/>
    <col min="7940" max="7940" width="13.85546875" customWidth="1"/>
    <col min="7941" max="7941" width="16.5703125" customWidth="1"/>
    <col min="7942" max="7942" width="16" customWidth="1"/>
    <col min="7943" max="7943" width="15.5703125" customWidth="1"/>
    <col min="7944" max="8164" width="9.140625" customWidth="1"/>
    <col min="8194" max="8194" width="46.42578125" customWidth="1"/>
    <col min="8195" max="8195" width="15.85546875" customWidth="1"/>
    <col min="8196" max="8196" width="13.85546875" customWidth="1"/>
    <col min="8197" max="8197" width="16.5703125" customWidth="1"/>
    <col min="8198" max="8198" width="16" customWidth="1"/>
    <col min="8199" max="8199" width="15.5703125" customWidth="1"/>
    <col min="8200" max="8420" width="9.140625" customWidth="1"/>
    <col min="8450" max="8450" width="46.42578125" customWidth="1"/>
    <col min="8451" max="8451" width="15.85546875" customWidth="1"/>
    <col min="8452" max="8452" width="13.85546875" customWidth="1"/>
    <col min="8453" max="8453" width="16.5703125" customWidth="1"/>
    <col min="8454" max="8454" width="16" customWidth="1"/>
    <col min="8455" max="8455" width="15.5703125" customWidth="1"/>
    <col min="8456" max="8676" width="9.140625" customWidth="1"/>
    <col min="8706" max="8706" width="46.42578125" customWidth="1"/>
    <col min="8707" max="8707" width="15.85546875" customWidth="1"/>
    <col min="8708" max="8708" width="13.85546875" customWidth="1"/>
    <col min="8709" max="8709" width="16.5703125" customWidth="1"/>
    <col min="8710" max="8710" width="16" customWidth="1"/>
    <col min="8711" max="8711" width="15.5703125" customWidth="1"/>
    <col min="8712" max="8932" width="9.140625" customWidth="1"/>
    <col min="8962" max="8962" width="46.42578125" customWidth="1"/>
    <col min="8963" max="8963" width="15.85546875" customWidth="1"/>
    <col min="8964" max="8964" width="13.85546875" customWidth="1"/>
    <col min="8965" max="8965" width="16.5703125" customWidth="1"/>
    <col min="8966" max="8966" width="16" customWidth="1"/>
    <col min="8967" max="8967" width="15.5703125" customWidth="1"/>
    <col min="8968" max="9188" width="9.140625" customWidth="1"/>
    <col min="9218" max="9218" width="46.42578125" customWidth="1"/>
    <col min="9219" max="9219" width="15.85546875" customWidth="1"/>
    <col min="9220" max="9220" width="13.85546875" customWidth="1"/>
    <col min="9221" max="9221" width="16.5703125" customWidth="1"/>
    <col min="9222" max="9222" width="16" customWidth="1"/>
    <col min="9223" max="9223" width="15.5703125" customWidth="1"/>
    <col min="9224" max="9444" width="9.140625" customWidth="1"/>
    <col min="9474" max="9474" width="46.42578125" customWidth="1"/>
    <col min="9475" max="9475" width="15.85546875" customWidth="1"/>
    <col min="9476" max="9476" width="13.85546875" customWidth="1"/>
    <col min="9477" max="9477" width="16.5703125" customWidth="1"/>
    <col min="9478" max="9478" width="16" customWidth="1"/>
    <col min="9479" max="9479" width="15.5703125" customWidth="1"/>
    <col min="9480" max="9700" width="9.140625" customWidth="1"/>
    <col min="9730" max="9730" width="46.42578125" customWidth="1"/>
    <col min="9731" max="9731" width="15.85546875" customWidth="1"/>
    <col min="9732" max="9732" width="13.85546875" customWidth="1"/>
    <col min="9733" max="9733" width="16.5703125" customWidth="1"/>
    <col min="9734" max="9734" width="16" customWidth="1"/>
    <col min="9735" max="9735" width="15.5703125" customWidth="1"/>
    <col min="9736" max="9956" width="9.140625" customWidth="1"/>
    <col min="9986" max="9986" width="46.42578125" customWidth="1"/>
    <col min="9987" max="9987" width="15.85546875" customWidth="1"/>
    <col min="9988" max="9988" width="13.85546875" customWidth="1"/>
    <col min="9989" max="9989" width="16.5703125" customWidth="1"/>
    <col min="9990" max="9990" width="16" customWidth="1"/>
    <col min="9991" max="9991" width="15.5703125" customWidth="1"/>
    <col min="9992" max="10212" width="9.140625" customWidth="1"/>
    <col min="10242" max="10242" width="46.42578125" customWidth="1"/>
    <col min="10243" max="10243" width="15.85546875" customWidth="1"/>
    <col min="10244" max="10244" width="13.85546875" customWidth="1"/>
    <col min="10245" max="10245" width="16.5703125" customWidth="1"/>
    <col min="10246" max="10246" width="16" customWidth="1"/>
    <col min="10247" max="10247" width="15.5703125" customWidth="1"/>
    <col min="10248" max="10468" width="9.140625" customWidth="1"/>
    <col min="10498" max="10498" width="46.42578125" customWidth="1"/>
    <col min="10499" max="10499" width="15.85546875" customWidth="1"/>
    <col min="10500" max="10500" width="13.85546875" customWidth="1"/>
    <col min="10501" max="10501" width="16.5703125" customWidth="1"/>
    <col min="10502" max="10502" width="16" customWidth="1"/>
    <col min="10503" max="10503" width="15.5703125" customWidth="1"/>
    <col min="10504" max="10724" width="9.140625" customWidth="1"/>
    <col min="10754" max="10754" width="46.42578125" customWidth="1"/>
    <col min="10755" max="10755" width="15.85546875" customWidth="1"/>
    <col min="10756" max="10756" width="13.85546875" customWidth="1"/>
    <col min="10757" max="10757" width="16.5703125" customWidth="1"/>
    <col min="10758" max="10758" width="16" customWidth="1"/>
    <col min="10759" max="10759" width="15.5703125" customWidth="1"/>
    <col min="10760" max="10980" width="9.140625" customWidth="1"/>
    <col min="11010" max="11010" width="46.42578125" customWidth="1"/>
    <col min="11011" max="11011" width="15.85546875" customWidth="1"/>
    <col min="11012" max="11012" width="13.85546875" customWidth="1"/>
    <col min="11013" max="11013" width="16.5703125" customWidth="1"/>
    <col min="11014" max="11014" width="16" customWidth="1"/>
    <col min="11015" max="11015" width="15.5703125" customWidth="1"/>
    <col min="11016" max="11236" width="9.140625" customWidth="1"/>
    <col min="11266" max="11266" width="46.42578125" customWidth="1"/>
    <col min="11267" max="11267" width="15.85546875" customWidth="1"/>
    <col min="11268" max="11268" width="13.85546875" customWidth="1"/>
    <col min="11269" max="11269" width="16.5703125" customWidth="1"/>
    <col min="11270" max="11270" width="16" customWidth="1"/>
    <col min="11271" max="11271" width="15.5703125" customWidth="1"/>
    <col min="11272" max="11492" width="9.140625" customWidth="1"/>
    <col min="11522" max="11522" width="46.42578125" customWidth="1"/>
    <col min="11523" max="11523" width="15.85546875" customWidth="1"/>
    <col min="11524" max="11524" width="13.85546875" customWidth="1"/>
    <col min="11525" max="11525" width="16.5703125" customWidth="1"/>
    <col min="11526" max="11526" width="16" customWidth="1"/>
    <col min="11527" max="11527" width="15.5703125" customWidth="1"/>
    <col min="11528" max="11748" width="9.140625" customWidth="1"/>
    <col min="11778" max="11778" width="46.42578125" customWidth="1"/>
    <col min="11779" max="11779" width="15.85546875" customWidth="1"/>
    <col min="11780" max="11780" width="13.85546875" customWidth="1"/>
    <col min="11781" max="11781" width="16.5703125" customWidth="1"/>
    <col min="11782" max="11782" width="16" customWidth="1"/>
    <col min="11783" max="11783" width="15.5703125" customWidth="1"/>
    <col min="11784" max="12004" width="9.140625" customWidth="1"/>
    <col min="12034" max="12034" width="46.42578125" customWidth="1"/>
    <col min="12035" max="12035" width="15.85546875" customWidth="1"/>
    <col min="12036" max="12036" width="13.85546875" customWidth="1"/>
    <col min="12037" max="12037" width="16.5703125" customWidth="1"/>
    <col min="12038" max="12038" width="16" customWidth="1"/>
    <col min="12039" max="12039" width="15.5703125" customWidth="1"/>
    <col min="12040" max="12260" width="9.140625" customWidth="1"/>
    <col min="12290" max="12290" width="46.42578125" customWidth="1"/>
    <col min="12291" max="12291" width="15.85546875" customWidth="1"/>
    <col min="12292" max="12292" width="13.85546875" customWidth="1"/>
    <col min="12293" max="12293" width="16.5703125" customWidth="1"/>
    <col min="12294" max="12294" width="16" customWidth="1"/>
    <col min="12295" max="12295" width="15.5703125" customWidth="1"/>
    <col min="12296" max="12516" width="9.140625" customWidth="1"/>
    <col min="12546" max="12546" width="46.42578125" customWidth="1"/>
    <col min="12547" max="12547" width="15.85546875" customWidth="1"/>
    <col min="12548" max="12548" width="13.85546875" customWidth="1"/>
    <col min="12549" max="12549" width="16.5703125" customWidth="1"/>
    <col min="12550" max="12550" width="16" customWidth="1"/>
    <col min="12551" max="12551" width="15.5703125" customWidth="1"/>
    <col min="12552" max="12772" width="9.140625" customWidth="1"/>
    <col min="12802" max="12802" width="46.42578125" customWidth="1"/>
    <col min="12803" max="12803" width="15.85546875" customWidth="1"/>
    <col min="12804" max="12804" width="13.85546875" customWidth="1"/>
    <col min="12805" max="12805" width="16.5703125" customWidth="1"/>
    <col min="12806" max="12806" width="16" customWidth="1"/>
    <col min="12807" max="12807" width="15.5703125" customWidth="1"/>
    <col min="12808" max="13028" width="9.140625" customWidth="1"/>
    <col min="13058" max="13058" width="46.42578125" customWidth="1"/>
    <col min="13059" max="13059" width="15.85546875" customWidth="1"/>
    <col min="13060" max="13060" width="13.85546875" customWidth="1"/>
    <col min="13061" max="13061" width="16.5703125" customWidth="1"/>
    <col min="13062" max="13062" width="16" customWidth="1"/>
    <col min="13063" max="13063" width="15.5703125" customWidth="1"/>
    <col min="13064" max="13284" width="9.140625" customWidth="1"/>
    <col min="13314" max="13314" width="46.42578125" customWidth="1"/>
    <col min="13315" max="13315" width="15.85546875" customWidth="1"/>
    <col min="13316" max="13316" width="13.85546875" customWidth="1"/>
    <col min="13317" max="13317" width="16.5703125" customWidth="1"/>
    <col min="13318" max="13318" width="16" customWidth="1"/>
    <col min="13319" max="13319" width="15.5703125" customWidth="1"/>
    <col min="13320" max="13540" width="9.140625" customWidth="1"/>
    <col min="13570" max="13570" width="46.42578125" customWidth="1"/>
    <col min="13571" max="13571" width="15.85546875" customWidth="1"/>
    <col min="13572" max="13572" width="13.85546875" customWidth="1"/>
    <col min="13573" max="13573" width="16.5703125" customWidth="1"/>
    <col min="13574" max="13574" width="16" customWidth="1"/>
    <col min="13575" max="13575" width="15.5703125" customWidth="1"/>
    <col min="13576" max="13796" width="9.140625" customWidth="1"/>
    <col min="13826" max="13826" width="46.42578125" customWidth="1"/>
    <col min="13827" max="13827" width="15.85546875" customWidth="1"/>
    <col min="13828" max="13828" width="13.85546875" customWidth="1"/>
    <col min="13829" max="13829" width="16.5703125" customWidth="1"/>
    <col min="13830" max="13830" width="16" customWidth="1"/>
    <col min="13831" max="13831" width="15.5703125" customWidth="1"/>
    <col min="13832" max="14052" width="9.140625" customWidth="1"/>
    <col min="14082" max="14082" width="46.42578125" customWidth="1"/>
    <col min="14083" max="14083" width="15.85546875" customWidth="1"/>
    <col min="14084" max="14084" width="13.85546875" customWidth="1"/>
    <col min="14085" max="14085" width="16.5703125" customWidth="1"/>
    <col min="14086" max="14086" width="16" customWidth="1"/>
    <col min="14087" max="14087" width="15.5703125" customWidth="1"/>
    <col min="14088" max="14308" width="9.140625" customWidth="1"/>
    <col min="14338" max="14338" width="46.42578125" customWidth="1"/>
    <col min="14339" max="14339" width="15.85546875" customWidth="1"/>
    <col min="14340" max="14340" width="13.85546875" customWidth="1"/>
    <col min="14341" max="14341" width="16.5703125" customWidth="1"/>
    <col min="14342" max="14342" width="16" customWidth="1"/>
    <col min="14343" max="14343" width="15.5703125" customWidth="1"/>
    <col min="14344" max="14564" width="9.140625" customWidth="1"/>
    <col min="14594" max="14594" width="46.42578125" customWidth="1"/>
    <col min="14595" max="14595" width="15.85546875" customWidth="1"/>
    <col min="14596" max="14596" width="13.85546875" customWidth="1"/>
    <col min="14597" max="14597" width="16.5703125" customWidth="1"/>
    <col min="14598" max="14598" width="16" customWidth="1"/>
    <col min="14599" max="14599" width="15.5703125" customWidth="1"/>
    <col min="14600" max="14820" width="9.140625" customWidth="1"/>
    <col min="14850" max="14850" width="46.42578125" customWidth="1"/>
    <col min="14851" max="14851" width="15.85546875" customWidth="1"/>
    <col min="14852" max="14852" width="13.85546875" customWidth="1"/>
    <col min="14853" max="14853" width="16.5703125" customWidth="1"/>
    <col min="14854" max="14854" width="16" customWidth="1"/>
    <col min="14855" max="14855" width="15.5703125" customWidth="1"/>
    <col min="14856" max="15076" width="9.140625" customWidth="1"/>
    <col min="15106" max="15106" width="46.42578125" customWidth="1"/>
    <col min="15107" max="15107" width="15.85546875" customWidth="1"/>
    <col min="15108" max="15108" width="13.85546875" customWidth="1"/>
    <col min="15109" max="15109" width="16.5703125" customWidth="1"/>
    <col min="15110" max="15110" width="16" customWidth="1"/>
    <col min="15111" max="15111" width="15.5703125" customWidth="1"/>
    <col min="15112" max="15332" width="9.140625" customWidth="1"/>
    <col min="15362" max="15362" width="46.42578125" customWidth="1"/>
    <col min="15363" max="15363" width="15.85546875" customWidth="1"/>
    <col min="15364" max="15364" width="13.85546875" customWidth="1"/>
    <col min="15365" max="15365" width="16.5703125" customWidth="1"/>
    <col min="15366" max="15366" width="16" customWidth="1"/>
    <col min="15367" max="15367" width="15.5703125" customWidth="1"/>
    <col min="15368" max="15588" width="9.140625" customWidth="1"/>
    <col min="15618" max="15618" width="46.42578125" customWidth="1"/>
    <col min="15619" max="15619" width="15.85546875" customWidth="1"/>
    <col min="15620" max="15620" width="13.85546875" customWidth="1"/>
    <col min="15621" max="15621" width="16.5703125" customWidth="1"/>
    <col min="15622" max="15622" width="16" customWidth="1"/>
    <col min="15623" max="15623" width="15.5703125" customWidth="1"/>
    <col min="15624" max="15844" width="9.140625" customWidth="1"/>
    <col min="15874" max="15874" width="46.42578125" customWidth="1"/>
    <col min="15875" max="15875" width="15.85546875" customWidth="1"/>
    <col min="15876" max="15876" width="13.85546875" customWidth="1"/>
    <col min="15877" max="15877" width="16.5703125" customWidth="1"/>
    <col min="15878" max="15878" width="16" customWidth="1"/>
    <col min="15879" max="15879" width="15.5703125" customWidth="1"/>
    <col min="15880" max="16100" width="9.140625" customWidth="1"/>
    <col min="16130" max="16130" width="46.42578125" customWidth="1"/>
    <col min="16131" max="16131" width="15.85546875" customWidth="1"/>
    <col min="16132" max="16132" width="13.85546875" customWidth="1"/>
    <col min="16133" max="16133" width="16.5703125" customWidth="1"/>
    <col min="16134" max="16134" width="16" customWidth="1"/>
    <col min="16135" max="16135" width="15.5703125" customWidth="1"/>
    <col min="16136" max="16356" width="9.140625" customWidth="1"/>
  </cols>
  <sheetData>
    <row r="1" spans="1:7" ht="49.5" customHeight="1">
      <c r="B1" s="25" t="s">
        <v>94</v>
      </c>
      <c r="C1" s="25"/>
      <c r="D1" s="25"/>
      <c r="E1" s="25"/>
      <c r="F1" s="25"/>
      <c r="G1" s="25"/>
    </row>
    <row r="2" spans="1:7" ht="40.5" customHeight="1">
      <c r="B2" s="1"/>
      <c r="C2" s="1"/>
      <c r="D2" s="2"/>
      <c r="E2" s="3"/>
      <c r="F2" s="2"/>
      <c r="G2" s="11" t="s">
        <v>2</v>
      </c>
    </row>
    <row r="3" spans="1:7" ht="18" customHeight="1">
      <c r="A3" s="24" t="s">
        <v>3</v>
      </c>
      <c r="B3" s="24" t="s">
        <v>0</v>
      </c>
      <c r="C3" s="24" t="s">
        <v>95</v>
      </c>
      <c r="D3" s="24" t="s">
        <v>96</v>
      </c>
      <c r="E3" s="24" t="s">
        <v>97</v>
      </c>
      <c r="F3" s="26" t="s">
        <v>98</v>
      </c>
      <c r="G3" s="26" t="s">
        <v>99</v>
      </c>
    </row>
    <row r="4" spans="1:7" ht="41.25" customHeight="1">
      <c r="A4" s="24"/>
      <c r="B4" s="24"/>
      <c r="C4" s="24"/>
      <c r="D4" s="24"/>
      <c r="E4" s="24"/>
      <c r="F4" s="27"/>
      <c r="G4" s="27"/>
    </row>
    <row r="5" spans="1:7" ht="12.75" customHeight="1">
      <c r="A5" s="12">
        <v>1</v>
      </c>
      <c r="B5" s="4">
        <v>2</v>
      </c>
      <c r="C5" s="4">
        <v>3</v>
      </c>
      <c r="D5" s="4">
        <v>4</v>
      </c>
      <c r="E5" s="4">
        <v>5</v>
      </c>
      <c r="F5" s="5" t="s">
        <v>4</v>
      </c>
      <c r="G5" s="6" t="s">
        <v>5</v>
      </c>
    </row>
    <row r="6" spans="1:7" s="23" customFormat="1" ht="40.5" customHeight="1">
      <c r="A6" s="22" t="s">
        <v>6</v>
      </c>
      <c r="B6" s="20" t="s">
        <v>30</v>
      </c>
      <c r="C6" s="7">
        <f>SUM(C7:C12)</f>
        <v>47721.599999999999</v>
      </c>
      <c r="D6" s="7">
        <f t="shared" ref="D6:E6" si="0">SUM(D7:D12)</f>
        <v>61058.6</v>
      </c>
      <c r="E6" s="7">
        <f t="shared" si="0"/>
        <v>59460.5</v>
      </c>
      <c r="F6" s="8">
        <f t="shared" ref="F6" si="1">E6/C6</f>
        <v>1.2459871420907933</v>
      </c>
      <c r="G6" s="9">
        <f t="shared" ref="G6" si="2">E6/D6</f>
        <v>0.97382678279554402</v>
      </c>
    </row>
    <row r="7" spans="1:7" ht="52.5" customHeight="1">
      <c r="A7" s="13" t="s">
        <v>7</v>
      </c>
      <c r="B7" s="20" t="s">
        <v>31</v>
      </c>
      <c r="C7" s="7">
        <v>314</v>
      </c>
      <c r="D7" s="7">
        <v>315.10000000000002</v>
      </c>
      <c r="E7" s="7">
        <v>294.60000000000002</v>
      </c>
      <c r="F7" s="8">
        <f t="shared" ref="F7:F8" si="3">E7/C7</f>
        <v>0.93821656050955426</v>
      </c>
      <c r="G7" s="9">
        <f t="shared" ref="G7:G8" si="4">E7/D7</f>
        <v>0.9349412884798477</v>
      </c>
    </row>
    <row r="8" spans="1:7" ht="52.5" customHeight="1">
      <c r="A8" s="13" t="s">
        <v>8</v>
      </c>
      <c r="B8" s="20" t="s">
        <v>32</v>
      </c>
      <c r="C8" s="7">
        <v>19950.400000000001</v>
      </c>
      <c r="D8" s="7">
        <v>20449.099999999999</v>
      </c>
      <c r="E8" s="7">
        <v>20303</v>
      </c>
      <c r="F8" s="8">
        <f t="shared" si="3"/>
        <v>1.0176738311011306</v>
      </c>
      <c r="G8" s="9">
        <f t="shared" si="4"/>
        <v>0.99285543129037468</v>
      </c>
    </row>
    <row r="9" spans="1:7" ht="15" customHeight="1">
      <c r="A9" s="13" t="s">
        <v>9</v>
      </c>
      <c r="B9" s="20" t="s">
        <v>33</v>
      </c>
      <c r="C9" s="7">
        <v>1.1000000000000001</v>
      </c>
      <c r="D9" s="7">
        <v>0.3</v>
      </c>
      <c r="E9" s="7">
        <v>0.3</v>
      </c>
      <c r="F9" s="8">
        <f t="shared" ref="F9:F52" si="5">E9/C9</f>
        <v>0.27272727272727271</v>
      </c>
      <c r="G9" s="9">
        <f t="shared" ref="G9:G52" si="6">E9/D9</f>
        <v>1</v>
      </c>
    </row>
    <row r="10" spans="1:7" ht="15" customHeight="1">
      <c r="A10" s="13" t="s">
        <v>10</v>
      </c>
      <c r="B10" s="20" t="s">
        <v>34</v>
      </c>
      <c r="C10" s="10">
        <v>6542.8</v>
      </c>
      <c r="D10" s="7">
        <v>7780.7</v>
      </c>
      <c r="E10" s="7">
        <v>7704.8</v>
      </c>
      <c r="F10" s="8">
        <f t="shared" si="5"/>
        <v>1.1775998043651037</v>
      </c>
      <c r="G10" s="9">
        <f t="shared" si="6"/>
        <v>0.99024509362910795</v>
      </c>
    </row>
    <row r="11" spans="1:7">
      <c r="A11" s="13" t="s">
        <v>11</v>
      </c>
      <c r="B11" s="20" t="s">
        <v>35</v>
      </c>
      <c r="C11" s="10">
        <v>0</v>
      </c>
      <c r="D11" s="7">
        <v>100</v>
      </c>
      <c r="E11" s="7">
        <v>0</v>
      </c>
      <c r="F11" s="8" t="e">
        <f t="shared" si="5"/>
        <v>#DIV/0!</v>
      </c>
      <c r="G11" s="9">
        <f t="shared" si="6"/>
        <v>0</v>
      </c>
    </row>
    <row r="12" spans="1:7">
      <c r="A12" s="13" t="s">
        <v>12</v>
      </c>
      <c r="B12" s="20" t="s">
        <v>36</v>
      </c>
      <c r="C12" s="10">
        <v>20913.3</v>
      </c>
      <c r="D12" s="7">
        <v>32413.4</v>
      </c>
      <c r="E12" s="7">
        <v>31157.8</v>
      </c>
      <c r="F12" s="8">
        <f t="shared" si="5"/>
        <v>1.4898557377362731</v>
      </c>
      <c r="G12" s="9">
        <f t="shared" si="6"/>
        <v>0.96126293446537536</v>
      </c>
    </row>
    <row r="13" spans="1:7" s="18" customFormat="1">
      <c r="A13" s="14" t="s">
        <v>13</v>
      </c>
      <c r="B13" s="20" t="s">
        <v>37</v>
      </c>
      <c r="C13" s="19">
        <f>C14</f>
        <v>1324.2</v>
      </c>
      <c r="D13" s="19">
        <f t="shared" ref="D13:E13" si="7">D14</f>
        <v>1658.3</v>
      </c>
      <c r="E13" s="19">
        <f t="shared" si="7"/>
        <v>1658.3</v>
      </c>
      <c r="F13" s="16">
        <f t="shared" si="5"/>
        <v>1.252303277450536</v>
      </c>
      <c r="G13" s="17">
        <f t="shared" si="6"/>
        <v>1</v>
      </c>
    </row>
    <row r="14" spans="1:7" s="18" customFormat="1">
      <c r="A14" s="14" t="s">
        <v>74</v>
      </c>
      <c r="B14" s="20" t="s">
        <v>38</v>
      </c>
      <c r="C14" s="7">
        <v>1324.2</v>
      </c>
      <c r="D14" s="7">
        <v>1658.3</v>
      </c>
      <c r="E14" s="7">
        <v>1658.3</v>
      </c>
      <c r="F14" s="8">
        <f t="shared" si="5"/>
        <v>1.252303277450536</v>
      </c>
      <c r="G14" s="9">
        <f t="shared" si="6"/>
        <v>1</v>
      </c>
    </row>
    <row r="15" spans="1:7" s="18" customFormat="1" ht="25.5">
      <c r="A15" s="14" t="s">
        <v>14</v>
      </c>
      <c r="B15" s="20" t="s">
        <v>39</v>
      </c>
      <c r="C15" s="15">
        <f>C16</f>
        <v>1041.5</v>
      </c>
      <c r="D15" s="15">
        <f t="shared" ref="D15:E15" si="8">D16</f>
        <v>1694.6</v>
      </c>
      <c r="E15" s="15">
        <f t="shared" si="8"/>
        <v>1512.1</v>
      </c>
      <c r="F15" s="16">
        <f t="shared" si="5"/>
        <v>1.4518482957273162</v>
      </c>
      <c r="G15" s="17">
        <f t="shared" si="6"/>
        <v>0.89230496872418275</v>
      </c>
    </row>
    <row r="16" spans="1:7" ht="38.25">
      <c r="A16" s="13" t="s">
        <v>75</v>
      </c>
      <c r="B16" s="20" t="s">
        <v>40</v>
      </c>
      <c r="C16" s="7">
        <v>1041.5</v>
      </c>
      <c r="D16" s="7">
        <v>1694.6</v>
      </c>
      <c r="E16" s="7">
        <v>1512.1</v>
      </c>
      <c r="F16" s="8">
        <f t="shared" si="5"/>
        <v>1.4518482957273162</v>
      </c>
      <c r="G16" s="9">
        <f t="shared" si="6"/>
        <v>0.89230496872418275</v>
      </c>
    </row>
    <row r="17" spans="1:7">
      <c r="A17" s="13" t="s">
        <v>15</v>
      </c>
      <c r="B17" s="20" t="s">
        <v>41</v>
      </c>
      <c r="C17" s="15">
        <f>SUM(C18:C22)</f>
        <v>4542.8999999999996</v>
      </c>
      <c r="D17" s="15">
        <f t="shared" ref="D17:E17" si="9">SUM(D18:D22)</f>
        <v>13523.8</v>
      </c>
      <c r="E17" s="15">
        <f t="shared" si="9"/>
        <v>11972.6</v>
      </c>
      <c r="F17" s="16">
        <f t="shared" si="5"/>
        <v>2.6354531246560571</v>
      </c>
      <c r="G17" s="17">
        <f t="shared" si="6"/>
        <v>0.88529851077359922</v>
      </c>
    </row>
    <row r="18" spans="1:7">
      <c r="A18" s="13" t="s">
        <v>16</v>
      </c>
      <c r="B18" s="20" t="s">
        <v>42</v>
      </c>
      <c r="C18" s="7">
        <v>0</v>
      </c>
      <c r="D18" s="7">
        <v>0</v>
      </c>
      <c r="E18" s="7">
        <v>0</v>
      </c>
      <c r="F18" s="8" t="e">
        <f t="shared" si="5"/>
        <v>#DIV/0!</v>
      </c>
      <c r="G18" s="9" t="e">
        <f t="shared" si="6"/>
        <v>#DIV/0!</v>
      </c>
    </row>
    <row r="19" spans="1:7">
      <c r="A19" s="13" t="s">
        <v>17</v>
      </c>
      <c r="B19" s="20" t="s">
        <v>43</v>
      </c>
      <c r="C19" s="7">
        <v>1372.8</v>
      </c>
      <c r="D19" s="7">
        <v>1254.8</v>
      </c>
      <c r="E19" s="7">
        <v>1250</v>
      </c>
      <c r="F19" s="8">
        <f t="shared" si="5"/>
        <v>0.91054778554778559</v>
      </c>
      <c r="G19" s="9">
        <f t="shared" si="6"/>
        <v>0.99617468919349705</v>
      </c>
    </row>
    <row r="20" spans="1:7">
      <c r="A20" s="13" t="s">
        <v>18</v>
      </c>
      <c r="B20" s="20" t="s">
        <v>100</v>
      </c>
      <c r="C20" s="7">
        <v>350</v>
      </c>
      <c r="D20" s="7">
        <v>0</v>
      </c>
      <c r="E20" s="7">
        <v>0</v>
      </c>
      <c r="F20" s="8">
        <f t="shared" si="5"/>
        <v>0</v>
      </c>
      <c r="G20" s="9" t="e">
        <f t="shared" si="6"/>
        <v>#DIV/0!</v>
      </c>
    </row>
    <row r="21" spans="1:7">
      <c r="A21" s="13" t="s">
        <v>19</v>
      </c>
      <c r="B21" s="20" t="s">
        <v>44</v>
      </c>
      <c r="C21" s="7">
        <v>2370.1</v>
      </c>
      <c r="D21" s="7">
        <v>11063</v>
      </c>
      <c r="E21" s="7">
        <v>9638.7000000000007</v>
      </c>
      <c r="F21" s="8">
        <f t="shared" si="5"/>
        <v>4.0667904307835121</v>
      </c>
      <c r="G21" s="9">
        <f t="shared" si="6"/>
        <v>0.87125553647292786</v>
      </c>
    </row>
    <row r="22" spans="1:7" s="18" customFormat="1" ht="25.5">
      <c r="A22" s="14" t="s">
        <v>101</v>
      </c>
      <c r="B22" s="20" t="s">
        <v>45</v>
      </c>
      <c r="C22" s="7">
        <v>450</v>
      </c>
      <c r="D22" s="7">
        <v>1206</v>
      </c>
      <c r="E22" s="7">
        <v>1083.9000000000001</v>
      </c>
      <c r="F22" s="8">
        <f t="shared" si="5"/>
        <v>2.408666666666667</v>
      </c>
      <c r="G22" s="9">
        <f t="shared" si="6"/>
        <v>0.89875621890547275</v>
      </c>
    </row>
    <row r="23" spans="1:7" s="18" customFormat="1">
      <c r="A23" s="14" t="s">
        <v>20</v>
      </c>
      <c r="B23" s="20" t="s">
        <v>46</v>
      </c>
      <c r="C23" s="15">
        <f>SUM(C24:C26)</f>
        <v>4065</v>
      </c>
      <c r="D23" s="15">
        <f t="shared" ref="D23:E23" si="10">SUM(D24:D26)</f>
        <v>8925.2999999999993</v>
      </c>
      <c r="E23" s="15">
        <f t="shared" si="10"/>
        <v>8269.6999999999989</v>
      </c>
      <c r="F23" s="16">
        <f t="shared" si="5"/>
        <v>2.0343665436654366</v>
      </c>
      <c r="G23" s="17">
        <f t="shared" si="6"/>
        <v>0.92654588641278157</v>
      </c>
    </row>
    <row r="24" spans="1:7" s="18" customFormat="1">
      <c r="A24" s="14" t="s">
        <v>76</v>
      </c>
      <c r="B24" s="20" t="s">
        <v>47</v>
      </c>
      <c r="C24" s="7">
        <v>3265</v>
      </c>
      <c r="D24" s="7">
        <v>3649</v>
      </c>
      <c r="E24" s="7">
        <v>3445</v>
      </c>
      <c r="F24" s="8">
        <f t="shared" si="5"/>
        <v>1.0551301684532925</v>
      </c>
      <c r="G24" s="9">
        <f t="shared" si="6"/>
        <v>0.94409427240339816</v>
      </c>
    </row>
    <row r="25" spans="1:7" s="18" customFormat="1">
      <c r="A25" s="14" t="s">
        <v>77</v>
      </c>
      <c r="B25" s="20" t="s">
        <v>48</v>
      </c>
      <c r="C25" s="7">
        <v>800</v>
      </c>
      <c r="D25" s="7">
        <v>3601</v>
      </c>
      <c r="E25" s="7">
        <v>3149.4</v>
      </c>
      <c r="F25" s="8">
        <f t="shared" si="5"/>
        <v>3.93675</v>
      </c>
      <c r="G25" s="9">
        <f t="shared" si="6"/>
        <v>0.87459039155790064</v>
      </c>
    </row>
    <row r="26" spans="1:7" s="18" customFormat="1">
      <c r="A26" s="14" t="s">
        <v>78</v>
      </c>
      <c r="B26" s="20" t="s">
        <v>49</v>
      </c>
      <c r="C26" s="7">
        <v>0</v>
      </c>
      <c r="D26" s="7">
        <v>1675.3</v>
      </c>
      <c r="E26" s="7">
        <v>1675.3</v>
      </c>
      <c r="F26" s="8" t="e">
        <f t="shared" si="5"/>
        <v>#DIV/0!</v>
      </c>
      <c r="G26" s="9">
        <f t="shared" si="6"/>
        <v>1</v>
      </c>
    </row>
    <row r="27" spans="1:7">
      <c r="A27" s="13" t="s">
        <v>21</v>
      </c>
      <c r="B27" s="20" t="s">
        <v>50</v>
      </c>
      <c r="C27" s="15">
        <f>SUM(C28:C33)</f>
        <v>431181.19999999995</v>
      </c>
      <c r="D27" s="15">
        <f t="shared" ref="D27:E27" si="11">SUM(D28:D33)</f>
        <v>508342.7</v>
      </c>
      <c r="E27" s="15">
        <f t="shared" si="11"/>
        <v>503159</v>
      </c>
      <c r="F27" s="16">
        <f t="shared" si="5"/>
        <v>1.1669316751286931</v>
      </c>
      <c r="G27" s="17">
        <f t="shared" si="6"/>
        <v>0.98980274527400514</v>
      </c>
    </row>
    <row r="28" spans="1:7">
      <c r="A28" s="13" t="s">
        <v>79</v>
      </c>
      <c r="B28" s="20" t="s">
        <v>51</v>
      </c>
      <c r="C28" s="7">
        <v>120491.3</v>
      </c>
      <c r="D28" s="7">
        <v>146200.70000000001</v>
      </c>
      <c r="E28" s="7">
        <v>143760.20000000001</v>
      </c>
      <c r="F28" s="8">
        <f t="shared" si="5"/>
        <v>1.1931168474404377</v>
      </c>
      <c r="G28" s="9">
        <f t="shared" si="6"/>
        <v>0.98330719346760997</v>
      </c>
    </row>
    <row r="29" spans="1:7">
      <c r="A29" s="13" t="s">
        <v>80</v>
      </c>
      <c r="B29" s="20" t="s">
        <v>52</v>
      </c>
      <c r="C29" s="7">
        <v>285750.8</v>
      </c>
      <c r="D29" s="7">
        <v>327242.7</v>
      </c>
      <c r="E29" s="7">
        <v>324499.5</v>
      </c>
      <c r="F29" s="8">
        <f t="shared" si="5"/>
        <v>1.1356031199212742</v>
      </c>
      <c r="G29" s="9">
        <f t="shared" si="6"/>
        <v>0.99161723088093334</v>
      </c>
    </row>
    <row r="30" spans="1:7" s="18" customFormat="1">
      <c r="A30" s="14" t="s">
        <v>81</v>
      </c>
      <c r="B30" s="20" t="s">
        <v>53</v>
      </c>
      <c r="C30" s="7">
        <v>23485.8</v>
      </c>
      <c r="D30" s="7">
        <v>32969.599999999999</v>
      </c>
      <c r="E30" s="7">
        <v>32969.599999999999</v>
      </c>
      <c r="F30" s="8">
        <f t="shared" si="5"/>
        <v>1.4038099617641298</v>
      </c>
      <c r="G30" s="9">
        <f t="shared" si="6"/>
        <v>1</v>
      </c>
    </row>
    <row r="31" spans="1:7" s="18" customFormat="1" ht="25.5">
      <c r="A31" s="14" t="s">
        <v>82</v>
      </c>
      <c r="B31" s="20" t="s">
        <v>54</v>
      </c>
      <c r="C31" s="7">
        <v>72</v>
      </c>
      <c r="D31" s="7">
        <v>236.4</v>
      </c>
      <c r="E31" s="7">
        <v>236.4</v>
      </c>
      <c r="F31" s="8">
        <f t="shared" si="5"/>
        <v>3.2833333333333332</v>
      </c>
      <c r="G31" s="9">
        <f t="shared" si="6"/>
        <v>1</v>
      </c>
    </row>
    <row r="32" spans="1:7" s="18" customFormat="1">
      <c r="A32" s="14" t="s">
        <v>83</v>
      </c>
      <c r="B32" s="20" t="s">
        <v>55</v>
      </c>
      <c r="C32" s="7">
        <v>1260.2</v>
      </c>
      <c r="D32" s="7">
        <v>289</v>
      </c>
      <c r="E32" s="7">
        <v>289</v>
      </c>
      <c r="F32" s="8">
        <f t="shared" si="5"/>
        <v>0.22932867798762099</v>
      </c>
      <c r="G32" s="9">
        <f t="shared" si="6"/>
        <v>1</v>
      </c>
    </row>
    <row r="33" spans="1:7" s="18" customFormat="1" ht="38.25" customHeight="1">
      <c r="A33" s="14" t="s">
        <v>84</v>
      </c>
      <c r="B33" s="20" t="s">
        <v>56</v>
      </c>
      <c r="C33" s="7">
        <v>121.1</v>
      </c>
      <c r="D33" s="7">
        <v>1404.3</v>
      </c>
      <c r="E33" s="7">
        <v>1404.3</v>
      </c>
      <c r="F33" s="8">
        <f t="shared" si="5"/>
        <v>11.596201486374897</v>
      </c>
      <c r="G33" s="9">
        <f t="shared" si="6"/>
        <v>1</v>
      </c>
    </row>
    <row r="34" spans="1:7" ht="24.75" customHeight="1">
      <c r="A34" s="12" t="s">
        <v>22</v>
      </c>
      <c r="B34" s="20" t="s">
        <v>57</v>
      </c>
      <c r="C34" s="15">
        <f>C35</f>
        <v>9443.2999999999993</v>
      </c>
      <c r="D34" s="15">
        <f t="shared" ref="D34:E34" si="12">D35</f>
        <v>15888.2</v>
      </c>
      <c r="E34" s="15">
        <f t="shared" si="12"/>
        <v>15888.2</v>
      </c>
      <c r="F34" s="16">
        <f t="shared" si="5"/>
        <v>1.6824838774580921</v>
      </c>
      <c r="G34" s="17">
        <f t="shared" si="6"/>
        <v>1</v>
      </c>
    </row>
    <row r="35" spans="1:7">
      <c r="A35" s="12" t="s">
        <v>85</v>
      </c>
      <c r="B35" s="20" t="s">
        <v>58</v>
      </c>
      <c r="C35" s="7">
        <v>9443.2999999999993</v>
      </c>
      <c r="D35" s="7">
        <v>15888.2</v>
      </c>
      <c r="E35" s="7">
        <v>15888.2</v>
      </c>
      <c r="F35" s="8">
        <f t="shared" si="5"/>
        <v>1.6824838774580921</v>
      </c>
      <c r="G35" s="9">
        <f t="shared" si="6"/>
        <v>1</v>
      </c>
    </row>
    <row r="36" spans="1:7">
      <c r="A36" s="12" t="s">
        <v>23</v>
      </c>
      <c r="B36" s="20" t="s">
        <v>59</v>
      </c>
      <c r="C36" s="15">
        <f>SUM(C37:C40)</f>
        <v>21044.299999999996</v>
      </c>
      <c r="D36" s="15">
        <f t="shared" ref="D36:E36" si="13">SUM(D37:D40)</f>
        <v>29953.9</v>
      </c>
      <c r="E36" s="15">
        <f t="shared" si="13"/>
        <v>28938.3</v>
      </c>
      <c r="F36" s="16">
        <f t="shared" si="5"/>
        <v>1.3751134511482921</v>
      </c>
      <c r="G36" s="17">
        <f t="shared" si="6"/>
        <v>0.96609456531536786</v>
      </c>
    </row>
    <row r="37" spans="1:7">
      <c r="A37" s="12" t="s">
        <v>86</v>
      </c>
      <c r="B37" s="20" t="s">
        <v>60</v>
      </c>
      <c r="C37" s="7">
        <v>2400</v>
      </c>
      <c r="D37" s="7">
        <v>2400</v>
      </c>
      <c r="E37" s="7">
        <v>2358.9</v>
      </c>
      <c r="F37" s="8">
        <f t="shared" si="5"/>
        <v>0.98287500000000005</v>
      </c>
      <c r="G37" s="9">
        <f t="shared" si="6"/>
        <v>0.98287500000000005</v>
      </c>
    </row>
    <row r="38" spans="1:7">
      <c r="A38" s="12" t="s">
        <v>87</v>
      </c>
      <c r="B38" s="20" t="s">
        <v>61</v>
      </c>
      <c r="C38" s="7">
        <v>9265.2999999999993</v>
      </c>
      <c r="D38" s="7">
        <v>18699.7</v>
      </c>
      <c r="E38" s="7">
        <v>18045.599999999999</v>
      </c>
      <c r="F38" s="8">
        <f t="shared" si="5"/>
        <v>1.947654150432258</v>
      </c>
      <c r="G38" s="9">
        <f t="shared" si="6"/>
        <v>0.96502082921116372</v>
      </c>
    </row>
    <row r="39" spans="1:7">
      <c r="A39" s="12" t="s">
        <v>88</v>
      </c>
      <c r="B39" s="20" t="s">
        <v>62</v>
      </c>
      <c r="C39" s="7">
        <v>8155.4</v>
      </c>
      <c r="D39" s="7">
        <v>7548.7</v>
      </c>
      <c r="E39" s="7">
        <v>7269.5</v>
      </c>
      <c r="F39" s="8">
        <f t="shared" si="5"/>
        <v>0.89137258748804482</v>
      </c>
      <c r="G39" s="9">
        <f t="shared" si="6"/>
        <v>0.96301349901307509</v>
      </c>
    </row>
    <row r="40" spans="1:7">
      <c r="A40" s="12" t="s">
        <v>89</v>
      </c>
      <c r="B40" s="20" t="s">
        <v>63</v>
      </c>
      <c r="C40" s="7">
        <v>1223.5999999999999</v>
      </c>
      <c r="D40" s="7">
        <v>1305.5</v>
      </c>
      <c r="E40" s="7">
        <v>1264.3</v>
      </c>
      <c r="F40" s="8">
        <f t="shared" si="5"/>
        <v>1.0332625040863028</v>
      </c>
      <c r="G40" s="9">
        <f t="shared" si="6"/>
        <v>0.96844121026426655</v>
      </c>
    </row>
    <row r="41" spans="1:7">
      <c r="A41" s="12" t="s">
        <v>24</v>
      </c>
      <c r="B41" s="20" t="s">
        <v>64</v>
      </c>
      <c r="C41" s="15">
        <f>SUM(C42:C44)</f>
        <v>5809.1</v>
      </c>
      <c r="D41" s="15">
        <f t="shared" ref="D41:E41" si="14">SUM(D42:D44)</f>
        <v>7725.4</v>
      </c>
      <c r="E41" s="15">
        <f t="shared" si="14"/>
        <v>7725.4</v>
      </c>
      <c r="F41" s="16">
        <f t="shared" si="5"/>
        <v>1.3298789829749873</v>
      </c>
      <c r="G41" s="17">
        <f t="shared" si="6"/>
        <v>1</v>
      </c>
    </row>
    <row r="42" spans="1:7">
      <c r="A42" s="12" t="s">
        <v>25</v>
      </c>
      <c r="B42" s="20" t="s">
        <v>102</v>
      </c>
      <c r="C42" s="7">
        <v>650</v>
      </c>
      <c r="D42" s="7">
        <v>0</v>
      </c>
      <c r="E42" s="7">
        <v>0</v>
      </c>
      <c r="F42" s="8">
        <f t="shared" si="5"/>
        <v>0</v>
      </c>
      <c r="G42" s="9" t="e">
        <f t="shared" si="6"/>
        <v>#DIV/0!</v>
      </c>
    </row>
    <row r="43" spans="1:7">
      <c r="A43" s="12" t="s">
        <v>26</v>
      </c>
      <c r="B43" s="20" t="s">
        <v>65</v>
      </c>
      <c r="C43" s="7">
        <v>300</v>
      </c>
      <c r="D43" s="7">
        <v>500</v>
      </c>
      <c r="E43" s="7">
        <v>500</v>
      </c>
      <c r="F43" s="8">
        <f t="shared" si="5"/>
        <v>1.6666666666666667</v>
      </c>
      <c r="G43" s="9">
        <f t="shared" si="6"/>
        <v>1</v>
      </c>
    </row>
    <row r="44" spans="1:7">
      <c r="A44" s="12" t="s">
        <v>103</v>
      </c>
      <c r="B44" s="20" t="s">
        <v>66</v>
      </c>
      <c r="C44" s="7">
        <v>4859.1000000000004</v>
      </c>
      <c r="D44" s="7">
        <v>7225.4</v>
      </c>
      <c r="E44" s="7">
        <v>7225.4</v>
      </c>
      <c r="F44" s="8">
        <f t="shared" si="5"/>
        <v>1.4869831861867422</v>
      </c>
      <c r="G44" s="9">
        <f t="shared" si="6"/>
        <v>1</v>
      </c>
    </row>
    <row r="45" spans="1:7">
      <c r="A45" s="12" t="s">
        <v>27</v>
      </c>
      <c r="B45" s="20" t="s">
        <v>67</v>
      </c>
      <c r="C45" s="15">
        <f>C46</f>
        <v>890</v>
      </c>
      <c r="D45" s="15">
        <f t="shared" ref="D45:E45" si="15">D46</f>
        <v>1176.9000000000001</v>
      </c>
      <c r="E45" s="15">
        <f t="shared" si="15"/>
        <v>1176.9000000000001</v>
      </c>
      <c r="F45" s="8">
        <f t="shared" si="5"/>
        <v>1.3223595505617978</v>
      </c>
      <c r="G45" s="9">
        <f t="shared" si="6"/>
        <v>1</v>
      </c>
    </row>
    <row r="46" spans="1:7">
      <c r="A46" s="12" t="s">
        <v>90</v>
      </c>
      <c r="B46" s="20" t="s">
        <v>68</v>
      </c>
      <c r="C46" s="7">
        <v>890</v>
      </c>
      <c r="D46" s="7">
        <v>1176.9000000000001</v>
      </c>
      <c r="E46" s="7">
        <v>1176.9000000000001</v>
      </c>
      <c r="F46" s="8">
        <f t="shared" si="5"/>
        <v>1.3223595505617978</v>
      </c>
      <c r="G46" s="9">
        <f t="shared" si="6"/>
        <v>1</v>
      </c>
    </row>
    <row r="47" spans="1:7" ht="25.5">
      <c r="A47" s="12" t="s">
        <v>28</v>
      </c>
      <c r="B47" s="20" t="s">
        <v>69</v>
      </c>
      <c r="C47" s="15">
        <f>C48</f>
        <v>1425</v>
      </c>
      <c r="D47" s="15">
        <f t="shared" ref="D47:E47" si="16">D48</f>
        <v>136</v>
      </c>
      <c r="E47" s="15">
        <f t="shared" si="16"/>
        <v>102.6</v>
      </c>
      <c r="F47" s="8">
        <f t="shared" si="5"/>
        <v>7.1999999999999995E-2</v>
      </c>
      <c r="G47" s="9">
        <f t="shared" si="6"/>
        <v>0.75441176470588234</v>
      </c>
    </row>
    <row r="48" spans="1:7" ht="25.5">
      <c r="A48" s="21" t="s">
        <v>91</v>
      </c>
      <c r="B48" s="20" t="s">
        <v>70</v>
      </c>
      <c r="C48" s="7">
        <v>1425</v>
      </c>
      <c r="D48" s="7">
        <v>136</v>
      </c>
      <c r="E48" s="7">
        <v>102.6</v>
      </c>
      <c r="F48" s="8">
        <f t="shared" si="5"/>
        <v>7.1999999999999995E-2</v>
      </c>
      <c r="G48" s="9">
        <f t="shared" si="6"/>
        <v>0.75441176470588234</v>
      </c>
    </row>
    <row r="49" spans="1:7" ht="51">
      <c r="A49" s="12" t="s">
        <v>29</v>
      </c>
      <c r="B49" s="20" t="s">
        <v>71</v>
      </c>
      <c r="C49" s="15">
        <f>SUM(C50:C51)</f>
        <v>7250</v>
      </c>
      <c r="D49" s="15">
        <f t="shared" ref="D49:E49" si="17">SUM(D50:D51)</f>
        <v>25984.7</v>
      </c>
      <c r="E49" s="15">
        <f t="shared" si="17"/>
        <v>25984.7</v>
      </c>
      <c r="F49" s="16">
        <f t="shared" si="5"/>
        <v>3.5840965517241381</v>
      </c>
      <c r="G49" s="17">
        <f t="shared" si="6"/>
        <v>1</v>
      </c>
    </row>
    <row r="50" spans="1:7" ht="38.25">
      <c r="A50" s="12" t="s">
        <v>92</v>
      </c>
      <c r="B50" s="20" t="s">
        <v>72</v>
      </c>
      <c r="C50" s="7">
        <v>7250</v>
      </c>
      <c r="D50" s="7">
        <v>12204</v>
      </c>
      <c r="E50" s="7">
        <v>12204</v>
      </c>
      <c r="F50" s="8">
        <f t="shared" si="5"/>
        <v>1.6833103448275861</v>
      </c>
      <c r="G50" s="9">
        <f t="shared" si="6"/>
        <v>1</v>
      </c>
    </row>
    <row r="51" spans="1:7" ht="25.5">
      <c r="A51" s="12" t="s">
        <v>93</v>
      </c>
      <c r="B51" s="20" t="s">
        <v>73</v>
      </c>
      <c r="C51" s="7">
        <v>0</v>
      </c>
      <c r="D51" s="7">
        <v>13780.7</v>
      </c>
      <c r="E51" s="7">
        <v>13780.7</v>
      </c>
      <c r="F51" s="8" t="e">
        <f t="shared" si="5"/>
        <v>#DIV/0!</v>
      </c>
      <c r="G51" s="9">
        <f t="shared" si="6"/>
        <v>1</v>
      </c>
    </row>
    <row r="52" spans="1:7" s="33" customFormat="1">
      <c r="A52" s="28"/>
      <c r="B52" s="29" t="s">
        <v>1</v>
      </c>
      <c r="C52" s="30">
        <f>C6+C13+C15+C17+C23+C27+C34+C36+C41+C45+C47+C49</f>
        <v>535738.1</v>
      </c>
      <c r="D52" s="30">
        <f t="shared" ref="D52:E52" si="18">D6+D13+D15+D17+D23+D27+D34+D36+D41+D45+D47+D49</f>
        <v>676068.4</v>
      </c>
      <c r="E52" s="30">
        <f t="shared" si="18"/>
        <v>665848.29999999993</v>
      </c>
      <c r="F52" s="31">
        <f t="shared" si="5"/>
        <v>1.2428615773266825</v>
      </c>
      <c r="G52" s="32">
        <f t="shared" si="6"/>
        <v>0.9848830384617886</v>
      </c>
    </row>
  </sheetData>
  <mergeCells count="8">
    <mergeCell ref="A3:A4"/>
    <mergeCell ref="B1:G1"/>
    <mergeCell ref="B3:B4"/>
    <mergeCell ref="C3:C4"/>
    <mergeCell ref="D3:D4"/>
    <mergeCell ref="E3:E4"/>
    <mergeCell ref="F3:F4"/>
    <mergeCell ref="G3:G4"/>
  </mergeCells>
  <pageMargins left="0.70866141732283472" right="0.70866141732283472" top="0.74803149606299213" bottom="0.74803149606299213" header="0.31496062992125984" footer="0.31496062992125984"/>
  <pageSetup paperSize="9" scale="70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2024-04-26T09:53:43Z</dcterms:modified>
</cp:coreProperties>
</file>