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по программам кварт\"/>
    </mc:Choice>
  </mc:AlternateContent>
  <xr:revisionPtr revIDLastSave="0" documentId="13_ncr:1_{54ED5A44-A269-4939-8AB4-949C8F9ED7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Информация!$A$6:$I$36</definedName>
  </definedNames>
  <calcPr calcId="191029"/>
</workbook>
</file>

<file path=xl/calcChain.xml><?xml version="1.0" encoding="utf-8"?>
<calcChain xmlns="http://schemas.openxmlformats.org/spreadsheetml/2006/main">
  <c r="H26" i="1" l="1"/>
  <c r="I26" i="1"/>
  <c r="H18" i="1"/>
  <c r="I18" i="1"/>
  <c r="B25" i="1"/>
  <c r="F25" i="1"/>
  <c r="D25" i="1"/>
  <c r="D16" i="1"/>
  <c r="F16" i="1"/>
  <c r="I34" i="1"/>
  <c r="I35" i="1"/>
  <c r="H34" i="1"/>
  <c r="H35" i="1"/>
  <c r="I8" i="1" l="1"/>
  <c r="I9" i="1"/>
  <c r="I10" i="1"/>
  <c r="I11" i="1"/>
  <c r="I12" i="1"/>
  <c r="I13" i="1"/>
  <c r="I17" i="1"/>
  <c r="I19" i="1"/>
  <c r="I20" i="1"/>
  <c r="I27" i="1"/>
  <c r="I28" i="1"/>
  <c r="I32" i="1"/>
  <c r="I33" i="1"/>
  <c r="H8" i="1" l="1"/>
  <c r="H10" i="1"/>
  <c r="H12" i="1"/>
  <c r="H17" i="1"/>
  <c r="H19" i="1"/>
  <c r="H20" i="1"/>
  <c r="H27" i="1"/>
  <c r="H28" i="1"/>
  <c r="H32" i="1"/>
  <c r="H33" i="1"/>
  <c r="H13" i="1"/>
  <c r="H11" i="1"/>
  <c r="H9" i="1"/>
  <c r="F7" i="1"/>
  <c r="F36" i="1" s="1"/>
  <c r="D7" i="1"/>
  <c r="D36" i="1" s="1"/>
  <c r="G18" i="1" l="1"/>
  <c r="G26" i="1"/>
  <c r="E18" i="1"/>
  <c r="E26" i="1"/>
  <c r="G34" i="1"/>
  <c r="G35" i="1"/>
  <c r="E35" i="1"/>
  <c r="E34" i="1"/>
  <c r="I7" i="1"/>
  <c r="I21" i="1"/>
  <c r="I23" i="1"/>
  <c r="I30" i="1"/>
  <c r="I16" i="1"/>
  <c r="I22" i="1"/>
  <c r="I24" i="1"/>
  <c r="I29" i="1"/>
  <c r="I31" i="1"/>
  <c r="I14" i="1"/>
  <c r="I15" i="1"/>
  <c r="I25" i="1"/>
  <c r="H31" i="1"/>
  <c r="H30" i="1"/>
  <c r="H29" i="1"/>
  <c r="H25" i="1"/>
  <c r="H24" i="1"/>
  <c r="H23" i="1"/>
  <c r="H22" i="1"/>
  <c r="H21" i="1"/>
  <c r="B16" i="1"/>
  <c r="H16" i="1" s="1"/>
  <c r="H15" i="1"/>
  <c r="H14" i="1"/>
  <c r="B7" i="1"/>
  <c r="H7" i="1" l="1"/>
  <c r="B36" i="1"/>
  <c r="I36" i="1"/>
  <c r="G29" i="1"/>
  <c r="G22" i="1"/>
  <c r="G9" i="1"/>
  <c r="E7" i="1"/>
  <c r="G27" i="1"/>
  <c r="G31" i="1"/>
  <c r="G8" i="1"/>
  <c r="G21" i="1"/>
  <c r="G19" i="1"/>
  <c r="G33" i="1"/>
  <c r="G28" i="1"/>
  <c r="G14" i="1"/>
  <c r="G30" i="1"/>
  <c r="G16" i="1"/>
  <c r="G32" i="1"/>
  <c r="G25" i="1"/>
  <c r="G15" i="1"/>
  <c r="G12" i="1"/>
  <c r="G10" i="1"/>
  <c r="E28" i="1"/>
  <c r="E16" i="1"/>
  <c r="E24" i="1"/>
  <c r="G24" i="1" s="1"/>
  <c r="E22" i="1"/>
  <c r="E9" i="1"/>
  <c r="E32" i="1"/>
  <c r="E25" i="1"/>
  <c r="E23" i="1"/>
  <c r="E19" i="1"/>
  <c r="E12" i="1"/>
  <c r="E10" i="1"/>
  <c r="E21" i="1"/>
  <c r="E17" i="1"/>
  <c r="E14" i="1"/>
  <c r="E11" i="1"/>
  <c r="E20" i="1"/>
  <c r="E15" i="1"/>
  <c r="E13" i="1"/>
  <c r="E8" i="1"/>
  <c r="G7" i="1"/>
  <c r="E33" i="1"/>
  <c r="E31" i="1"/>
  <c r="E30" i="1"/>
  <c r="E29" i="1"/>
  <c r="E27" i="1"/>
  <c r="G23" i="1"/>
  <c r="G20" i="1"/>
  <c r="G17" i="1"/>
  <c r="G13" i="1"/>
  <c r="G11" i="1"/>
  <c r="C18" i="1" l="1"/>
  <c r="C26" i="1"/>
  <c r="C34" i="1"/>
  <c r="C35" i="1"/>
  <c r="G36" i="1"/>
  <c r="E36" i="1"/>
  <c r="C14" i="1"/>
  <c r="H36" i="1"/>
  <c r="C17" i="1"/>
  <c r="C7" i="1"/>
  <c r="C19" i="1"/>
  <c r="C24" i="1"/>
  <c r="C22" i="1"/>
  <c r="C32" i="1"/>
  <c r="C13" i="1"/>
  <c r="C8" i="1"/>
  <c r="C10" i="1"/>
  <c r="C9" i="1"/>
  <c r="C21" i="1"/>
  <c r="C16" i="1"/>
  <c r="C31" i="1"/>
  <c r="C15" i="1"/>
  <c r="C33" i="1"/>
  <c r="C25" i="1"/>
  <c r="C29" i="1"/>
  <c r="C11" i="1"/>
  <c r="C27" i="1"/>
  <c r="C30" i="1"/>
  <c r="C20" i="1"/>
  <c r="C28" i="1"/>
  <c r="C12" i="1"/>
  <c r="C23" i="1"/>
  <c r="C36" i="1" l="1"/>
</calcChain>
</file>

<file path=xl/sharedStrings.xml><?xml version="1.0" encoding="utf-8"?>
<sst xmlns="http://schemas.openxmlformats.org/spreadsheetml/2006/main" count="43" uniqueCount="41">
  <si>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</si>
  <si>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</si>
  <si>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</si>
  <si>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</si>
  <si>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</si>
  <si>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</si>
  <si>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</si>
  <si>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</si>
  <si>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</si>
  <si>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</si>
  <si>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</si>
  <si>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</si>
  <si>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</si>
  <si>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</si>
  <si>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</si>
  <si>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</si>
  <si>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</si>
  <si>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</si>
  <si>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</si>
  <si>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</si>
  <si>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</si>
  <si>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</si>
  <si>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</si>
  <si>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</si>
  <si>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</si>
  <si>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</si>
  <si>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</si>
  <si>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</si>
  <si>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</si>
  <si>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</si>
  <si>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</si>
  <si>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</si>
  <si>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</si>
  <si>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</si>
  <si>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</si>
  <si>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</si>
  <si>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</si>
  <si>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1 полугодие  2024 года</t>
  </si>
  <si>
    <t>Факт на 01.07 .2023 (отчетный) год</t>
  </si>
  <si>
    <t>План на 2024 год по состоянию на 01.07.2024 (текущий) год</t>
  </si>
  <si>
    <t>Факт на 01.07.2024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</si>
</sst>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31" workbookViewId="0">
      <selection activeCell="G36" sqref="G36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 x14ac:dyDescent="0.25">
      <c r="A2" s="15" t="s">
        <v>37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9" t="s">
        <v>38</v>
      </c>
      <c r="C5" s="9" t="s">
        <v>2</v>
      </c>
      <c r="D5" s="9" t="s">
        <v>39</v>
      </c>
      <c r="E5" s="2" t="s">
        <v>2</v>
      </c>
      <c r="F5" s="9" t="s">
        <v>40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 x14ac:dyDescent="0.25">
      <c r="A7" s="10" t="s">
        <v>8</v>
      </c>
      <c r="B7" s="13">
        <f>SUM(B8:B13)</f>
        <v>239626.9</v>
      </c>
      <c r="C7" s="7">
        <f>B7/B36*100</f>
        <v>80.323301869083693</v>
      </c>
      <c r="D7" s="13">
        <f>SUM(D8:D13)</f>
        <v>442688.4</v>
      </c>
      <c r="E7" s="7">
        <f>D7/D36*100</f>
        <v>74.373874681357478</v>
      </c>
      <c r="F7" s="13">
        <f>SUM(F8:F13)</f>
        <v>235851.30000000002</v>
      </c>
      <c r="G7" s="7">
        <f>F7/F36*100</f>
        <v>79.887416437918148</v>
      </c>
      <c r="H7" s="7">
        <f>F7/B7*100-100</f>
        <v>-1.5756160931848484</v>
      </c>
      <c r="I7" s="8">
        <f t="shared" ref="I7:I24" si="0">F7/D7*100</f>
        <v>53.277045434215133</v>
      </c>
    </row>
    <row r="8" spans="1:9" ht="36" customHeight="1" x14ac:dyDescent="0.25">
      <c r="A8" s="3" t="s">
        <v>9</v>
      </c>
      <c r="B8" s="21">
        <v>72263.399999999994</v>
      </c>
      <c r="C8" s="7">
        <f>B8/B36*100</f>
        <v>24.222801748411143</v>
      </c>
      <c r="D8" s="13">
        <v>153739.20000000001</v>
      </c>
      <c r="E8" s="7">
        <f>D8/D36*100</f>
        <v>25.828957782521865</v>
      </c>
      <c r="F8" s="20">
        <v>79884.100000000006</v>
      </c>
      <c r="G8" s="7">
        <f>F8/F36*100</f>
        <v>27.058296322590959</v>
      </c>
      <c r="H8" s="7">
        <f>F8/B8*100-100</f>
        <v>10.545725775427144</v>
      </c>
      <c r="I8" s="8">
        <f t="shared" si="0"/>
        <v>51.960788139914868</v>
      </c>
    </row>
    <row r="9" spans="1:9" ht="35.25" customHeight="1" x14ac:dyDescent="0.25">
      <c r="A9" s="3" t="s">
        <v>10</v>
      </c>
      <c r="B9" s="17">
        <v>145423.20000000001</v>
      </c>
      <c r="C9" s="7">
        <f>B9/B36*100</f>
        <v>48.746078142179087</v>
      </c>
      <c r="D9" s="13">
        <v>250628.5</v>
      </c>
      <c r="E9" s="7">
        <f>D9/D36*100</f>
        <v>42.106846826292717</v>
      </c>
      <c r="F9" s="20">
        <v>133542.5</v>
      </c>
      <c r="G9" s="7">
        <f>F9/F36*100</f>
        <v>45.233438652492836</v>
      </c>
      <c r="H9" s="7">
        <f>F9/B9*100-100</f>
        <v>-8.1697418293642272</v>
      </c>
      <c r="I9" s="8">
        <f t="shared" si="0"/>
        <v>53.283046421296866</v>
      </c>
    </row>
    <row r="10" spans="1:9" ht="45" customHeight="1" x14ac:dyDescent="0.25">
      <c r="A10" s="3" t="s">
        <v>11</v>
      </c>
      <c r="B10" s="17">
        <v>21898.3</v>
      </c>
      <c r="C10" s="7">
        <f>B10/B36*100</f>
        <v>7.3403435145209288</v>
      </c>
      <c r="D10" s="13">
        <v>38185.699999999997</v>
      </c>
      <c r="E10" s="7">
        <f>D10/D36*100</f>
        <v>6.4153893944813367</v>
      </c>
      <c r="F10" s="20">
        <v>22424.7</v>
      </c>
      <c r="G10" s="7">
        <f>F10/F36*100</f>
        <v>7.5956814628343503</v>
      </c>
      <c r="H10" s="7">
        <f t="shared" ref="H10:H12" si="1">F10/B10*100-100</f>
        <v>2.403839567455023</v>
      </c>
      <c r="I10" s="8">
        <f t="shared" si="0"/>
        <v>58.725386728539753</v>
      </c>
    </row>
    <row r="11" spans="1:9" ht="47.25" hidden="1" customHeight="1" x14ac:dyDescent="0.25">
      <c r="A11" s="3" t="s">
        <v>12</v>
      </c>
      <c r="B11" s="13">
        <v>0</v>
      </c>
      <c r="C11" s="7">
        <f>B11/B36*100</f>
        <v>0</v>
      </c>
      <c r="D11" s="13">
        <v>0</v>
      </c>
      <c r="E11" s="7">
        <f>D11/D36*100</f>
        <v>0</v>
      </c>
      <c r="F11" s="20">
        <v>0</v>
      </c>
      <c r="G11" s="7">
        <f>F11/F36*100</f>
        <v>0</v>
      </c>
      <c r="H11" s="7" t="e">
        <f t="shared" si="1"/>
        <v>#DIV/0!</v>
      </c>
      <c r="I11" s="8" t="e">
        <f t="shared" si="0"/>
        <v>#DIV/0!</v>
      </c>
    </row>
    <row r="12" spans="1:9" ht="42.75" hidden="1" customHeight="1" x14ac:dyDescent="0.25">
      <c r="A12" s="3" t="s">
        <v>13</v>
      </c>
      <c r="B12" s="13">
        <v>0</v>
      </c>
      <c r="C12" s="7">
        <f>B12/B36*100</f>
        <v>0</v>
      </c>
      <c r="D12" s="13">
        <v>0</v>
      </c>
      <c r="E12" s="7">
        <f>D12/D36*100</f>
        <v>0</v>
      </c>
      <c r="F12" s="20">
        <v>0</v>
      </c>
      <c r="G12" s="7">
        <f>F12/F36*100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 x14ac:dyDescent="0.25">
      <c r="A13" s="3" t="s">
        <v>14</v>
      </c>
      <c r="B13" s="18">
        <v>42</v>
      </c>
      <c r="C13" s="7">
        <f>B13/B36*100</f>
        <v>1.4078463972540291E-2</v>
      </c>
      <c r="D13" s="13">
        <v>135</v>
      </c>
      <c r="E13" s="7">
        <f>D13/D36*100</f>
        <v>2.2680678061551326E-2</v>
      </c>
      <c r="F13" s="13">
        <v>0</v>
      </c>
      <c r="G13" s="7">
        <f>F13/F36*100</f>
        <v>0</v>
      </c>
      <c r="H13" s="7">
        <f>F13/B13*100-100</f>
        <v>-100</v>
      </c>
      <c r="I13" s="8">
        <f t="shared" si="0"/>
        <v>0</v>
      </c>
    </row>
    <row r="14" spans="1:9" ht="57" customHeight="1" x14ac:dyDescent="0.25">
      <c r="A14" s="10" t="s">
        <v>15</v>
      </c>
      <c r="B14" s="19">
        <v>68.400000000000006</v>
      </c>
      <c r="C14" s="7">
        <f>B14/B36*100</f>
        <v>2.2927784183851333E-2</v>
      </c>
      <c r="D14" s="13">
        <v>170</v>
      </c>
      <c r="E14" s="7">
        <f>D14/D36*100</f>
        <v>2.8560853855286856E-2</v>
      </c>
      <c r="F14" s="13">
        <v>167.8</v>
      </c>
      <c r="G14" s="7">
        <f>F14/F36*100</f>
        <v>5.6837119313239592E-2</v>
      </c>
      <c r="H14" s="7">
        <f>F14/B14*100-100</f>
        <v>145.32163742690059</v>
      </c>
      <c r="I14" s="8">
        <f t="shared" si="0"/>
        <v>98.705882352941188</v>
      </c>
    </row>
    <row r="15" spans="1:9" ht="33" customHeight="1" x14ac:dyDescent="0.25">
      <c r="A15" s="10" t="s">
        <v>16</v>
      </c>
      <c r="B15" s="19">
        <v>43.1</v>
      </c>
      <c r="C15" s="7">
        <f>B15/B36*100</f>
        <v>1.4447185648011585E-2</v>
      </c>
      <c r="D15" s="13">
        <v>100</v>
      </c>
      <c r="E15" s="7">
        <f>D15/D36*100</f>
        <v>1.6800502267815799E-2</v>
      </c>
      <c r="F15" s="13">
        <v>38.6</v>
      </c>
      <c r="G15" s="7">
        <f>F15/F36*100</f>
        <v>1.3074569758587892E-2</v>
      </c>
      <c r="H15" s="7">
        <f t="shared" ref="H15:H36" si="2">F15/B15*100-100</f>
        <v>-10.440835266821352</v>
      </c>
      <c r="I15" s="8">
        <f t="shared" si="0"/>
        <v>38.6</v>
      </c>
    </row>
    <row r="16" spans="1:9" ht="52.5" customHeight="1" x14ac:dyDescent="0.25">
      <c r="A16" s="10" t="s">
        <v>17</v>
      </c>
      <c r="B16" s="13">
        <f>SUM(B17:B20)</f>
        <v>6003.0999999999995</v>
      </c>
      <c r="C16" s="7">
        <f>B16/B36*100</f>
        <v>2.0122482636561099</v>
      </c>
      <c r="D16" s="13">
        <f>SUM(D17:D20)</f>
        <v>15381.2</v>
      </c>
      <c r="E16" s="7">
        <f>D16/D36*100</f>
        <v>2.5841188548172833</v>
      </c>
      <c r="F16" s="13">
        <f>SUM(F17:F20)</f>
        <v>8070.6</v>
      </c>
      <c r="G16" s="7">
        <f>F16/F36*100</f>
        <v>2.7336689817010216</v>
      </c>
      <c r="H16" s="7">
        <f t="shared" si="2"/>
        <v>34.440539054821699</v>
      </c>
      <c r="I16" s="8">
        <f t="shared" si="0"/>
        <v>52.470548461758511</v>
      </c>
    </row>
    <row r="17" spans="1:9" ht="93.75" customHeight="1" x14ac:dyDescent="0.25">
      <c r="A17" s="3" t="s">
        <v>18</v>
      </c>
      <c r="B17" s="22">
        <v>3767.2</v>
      </c>
      <c r="C17" s="7">
        <f>B17/B36*100</f>
        <v>1.2627711780322328</v>
      </c>
      <c r="D17" s="13">
        <v>7709.6</v>
      </c>
      <c r="E17" s="7">
        <f>D17/D36*100</f>
        <v>1.2952515228395267</v>
      </c>
      <c r="F17" s="13">
        <v>4427.1000000000004</v>
      </c>
      <c r="G17" s="7">
        <f>F17/F36*100</f>
        <v>1.4995447610944159</v>
      </c>
      <c r="H17" s="7">
        <f t="shared" si="2"/>
        <v>17.516988744956478</v>
      </c>
      <c r="I17" s="8">
        <f t="shared" si="0"/>
        <v>57.423212618034661</v>
      </c>
    </row>
    <row r="18" spans="1:9" ht="22.5" customHeight="1" x14ac:dyDescent="0.25">
      <c r="A18" s="14" t="s">
        <v>19</v>
      </c>
      <c r="B18" s="13">
        <v>0</v>
      </c>
      <c r="C18" s="7">
        <f>B18/B36*100</f>
        <v>0</v>
      </c>
      <c r="D18" s="13">
        <v>0</v>
      </c>
      <c r="E18" s="7">
        <f>D18/D36*100</f>
        <v>0</v>
      </c>
      <c r="F18" s="13">
        <v>0</v>
      </c>
      <c r="G18" s="7">
        <f>F18/F36*100</f>
        <v>0</v>
      </c>
      <c r="H18" s="7" t="e">
        <f t="shared" si="2"/>
        <v>#DIV/0!</v>
      </c>
      <c r="I18" s="8" t="e">
        <f t="shared" si="0"/>
        <v>#DIV/0!</v>
      </c>
    </row>
    <row r="19" spans="1:9" ht="30.75" customHeight="1" x14ac:dyDescent="0.25">
      <c r="A19" s="3" t="s">
        <v>20</v>
      </c>
      <c r="B19" s="23">
        <v>2182.1</v>
      </c>
      <c r="C19" s="7">
        <f>B19/B36*100</f>
        <v>0.73144324367809921</v>
      </c>
      <c r="D19" s="13">
        <v>7671.6</v>
      </c>
      <c r="E19" s="7">
        <f>D19/D36*100</f>
        <v>1.2888673319777566</v>
      </c>
      <c r="F19" s="13">
        <v>3643.5</v>
      </c>
      <c r="G19" s="7">
        <f>F19/F36*100</f>
        <v>1.2341242206066056</v>
      </c>
      <c r="H19" s="7">
        <f t="shared" si="2"/>
        <v>66.972182759726877</v>
      </c>
      <c r="I19" s="8">
        <f t="shared" si="0"/>
        <v>47.4933521038636</v>
      </c>
    </row>
    <row r="20" spans="1:9" ht="72" customHeight="1" x14ac:dyDescent="0.25">
      <c r="A20" s="14" t="s">
        <v>21</v>
      </c>
      <c r="B20" s="24">
        <v>53.8</v>
      </c>
      <c r="C20" s="7">
        <f>B20/B36*100</f>
        <v>1.8033841945777798E-2</v>
      </c>
      <c r="D20" s="13">
        <v>0</v>
      </c>
      <c r="E20" s="7">
        <f>D20/D36*100</f>
        <v>0</v>
      </c>
      <c r="F20" s="13">
        <v>0</v>
      </c>
      <c r="G20" s="7">
        <f>F20/F36*100</f>
        <v>0</v>
      </c>
      <c r="H20" s="7">
        <f t="shared" si="2"/>
        <v>-100</v>
      </c>
      <c r="I20" s="8" t="e">
        <f t="shared" si="0"/>
        <v>#DIV/0!</v>
      </c>
    </row>
    <row r="21" spans="1:9" ht="79.5" customHeight="1" x14ac:dyDescent="0.25">
      <c r="A21" s="10" t="s">
        <v>22</v>
      </c>
      <c r="B21" s="25">
        <v>275.10000000000002</v>
      </c>
      <c r="C21" s="7">
        <f>B21/B36*100</f>
        <v>9.2213939020138913E-2</v>
      </c>
      <c r="D21" s="13">
        <v>500</v>
      </c>
      <c r="E21" s="7">
        <f>D21/D36*100</f>
        <v>8.4002511339078989E-2</v>
      </c>
      <c r="F21" s="13">
        <v>266.7</v>
      </c>
      <c r="G21" s="7">
        <f>F21/F36*100</f>
        <v>9.0336470326823584E-2</v>
      </c>
      <c r="H21" s="7">
        <f t="shared" si="2"/>
        <v>-3.0534351145038272</v>
      </c>
      <c r="I21" s="8">
        <f t="shared" si="0"/>
        <v>53.339999999999996</v>
      </c>
    </row>
    <row r="22" spans="1:9" ht="97.5" customHeight="1" x14ac:dyDescent="0.25">
      <c r="A22" s="10" t="s">
        <v>23</v>
      </c>
      <c r="B22" s="25">
        <v>0</v>
      </c>
      <c r="C22" s="7">
        <f>B22/B36*100</f>
        <v>0</v>
      </c>
      <c r="D22" s="13">
        <v>290.2</v>
      </c>
      <c r="E22" s="7">
        <f>D22/D36*100</f>
        <v>4.8755057581201439E-2</v>
      </c>
      <c r="F22" s="13">
        <v>0</v>
      </c>
      <c r="G22" s="7">
        <f>F22/F36*100</f>
        <v>0</v>
      </c>
      <c r="H22" s="7" t="e">
        <f t="shared" si="2"/>
        <v>#DIV/0!</v>
      </c>
      <c r="I22" s="8">
        <f t="shared" si="0"/>
        <v>0</v>
      </c>
    </row>
    <row r="23" spans="1:9" ht="70.5" customHeight="1" x14ac:dyDescent="0.25">
      <c r="A23" s="10" t="s">
        <v>24</v>
      </c>
      <c r="B23" s="25">
        <v>0</v>
      </c>
      <c r="C23" s="7">
        <f>B23/B36*100</f>
        <v>0</v>
      </c>
      <c r="D23" s="13">
        <v>300</v>
      </c>
      <c r="E23" s="7">
        <f>D23/D36*100</f>
        <v>5.0401506803447391E-2</v>
      </c>
      <c r="F23" s="13">
        <v>0</v>
      </c>
      <c r="G23" s="7">
        <f>F23/F36*100</f>
        <v>0</v>
      </c>
      <c r="H23" s="7" t="e">
        <f t="shared" si="2"/>
        <v>#DIV/0!</v>
      </c>
      <c r="I23" s="8">
        <f t="shared" si="0"/>
        <v>0</v>
      </c>
    </row>
    <row r="24" spans="1:9" ht="68.25" customHeight="1" x14ac:dyDescent="0.25">
      <c r="A24" s="10" t="s">
        <v>25</v>
      </c>
      <c r="B24" s="25">
        <v>5521.8</v>
      </c>
      <c r="C24" s="7">
        <f>B24/B36*100</f>
        <v>1.8509157705612616</v>
      </c>
      <c r="D24" s="13">
        <v>0</v>
      </c>
      <c r="E24" s="7">
        <f>D24/D36*100</f>
        <v>0</v>
      </c>
      <c r="F24" s="13">
        <v>0</v>
      </c>
      <c r="G24" s="7">
        <f>F24/F36*100</f>
        <v>0</v>
      </c>
      <c r="H24" s="7">
        <f t="shared" si="2"/>
        <v>-100</v>
      </c>
      <c r="I24" s="8" t="e">
        <f t="shared" si="0"/>
        <v>#DIV/0!</v>
      </c>
    </row>
    <row r="25" spans="1:9" ht="83.25" customHeight="1" x14ac:dyDescent="0.25">
      <c r="A25" s="10" t="s">
        <v>26</v>
      </c>
      <c r="B25" s="13">
        <f>SUM(B26:B28)</f>
        <v>821</v>
      </c>
      <c r="C25" s="7">
        <f>B25/B36*100</f>
        <v>0.27520045051084713</v>
      </c>
      <c r="D25" s="13">
        <f>SUM(D26:D28)</f>
        <v>2715.2</v>
      </c>
      <c r="E25" s="7">
        <f>D25/D36*100</f>
        <v>0.45616723757573446</v>
      </c>
      <c r="F25" s="13">
        <f>SUM(F26:F28)</f>
        <v>1051.0999999999999</v>
      </c>
      <c r="G25" s="7">
        <f>F25/F36*100</f>
        <v>0.35602798635367178</v>
      </c>
      <c r="H25" s="7">
        <f t="shared" si="2"/>
        <v>28.026796589524963</v>
      </c>
      <c r="I25" s="8">
        <f t="shared" ref="I25:I36" si="3">F25/D25*100</f>
        <v>38.711697112551562</v>
      </c>
    </row>
    <row r="26" spans="1:9" ht="35.25" customHeight="1" x14ac:dyDescent="0.25">
      <c r="A26" s="14" t="s">
        <v>27</v>
      </c>
      <c r="B26" s="13">
        <v>0</v>
      </c>
      <c r="C26" s="7">
        <f>B26/B36*100</f>
        <v>0</v>
      </c>
      <c r="D26" s="13">
        <v>0</v>
      </c>
      <c r="E26" s="7">
        <f>D26/D36*100</f>
        <v>0</v>
      </c>
      <c r="F26" s="13">
        <v>0</v>
      </c>
      <c r="G26" s="7">
        <f>F26/F36*100</f>
        <v>0</v>
      </c>
      <c r="H26" s="7" t="e">
        <f t="shared" si="2"/>
        <v>#DIV/0!</v>
      </c>
      <c r="I26" s="8" t="e">
        <f t="shared" si="3"/>
        <v>#DIV/0!</v>
      </c>
    </row>
    <row r="27" spans="1:9" ht="40.5" customHeight="1" x14ac:dyDescent="0.25">
      <c r="A27" s="3" t="s">
        <v>28</v>
      </c>
      <c r="B27" s="13">
        <v>0</v>
      </c>
      <c r="C27" s="7">
        <f>B27/B36*100</f>
        <v>0</v>
      </c>
      <c r="D27" s="13">
        <v>0</v>
      </c>
      <c r="E27" s="7">
        <f>D27/D36*100</f>
        <v>0</v>
      </c>
      <c r="F27" s="13">
        <v>0</v>
      </c>
      <c r="G27" s="7">
        <f>F27/F36*100</f>
        <v>0</v>
      </c>
      <c r="H27" s="7" t="e">
        <f t="shared" si="2"/>
        <v>#DIV/0!</v>
      </c>
      <c r="I27" s="8" t="e">
        <f t="shared" si="3"/>
        <v>#DIV/0!</v>
      </c>
    </row>
    <row r="28" spans="1:9" ht="71.25" customHeight="1" x14ac:dyDescent="0.25">
      <c r="A28" s="3" t="s">
        <v>29</v>
      </c>
      <c r="B28" s="26">
        <v>821</v>
      </c>
      <c r="C28" s="7">
        <f>B28/B36*100</f>
        <v>0.27520045051084713</v>
      </c>
      <c r="D28" s="13">
        <v>2715.2</v>
      </c>
      <c r="E28" s="7">
        <f>D28/D36*100</f>
        <v>0.45616723757573446</v>
      </c>
      <c r="F28" s="13">
        <v>1051.0999999999999</v>
      </c>
      <c r="G28" s="7">
        <f>F28/F36*100</f>
        <v>0.35602798635367178</v>
      </c>
      <c r="H28" s="7">
        <f t="shared" si="2"/>
        <v>28.026796589524963</v>
      </c>
      <c r="I28" s="8">
        <f t="shared" si="3"/>
        <v>38.711697112551562</v>
      </c>
    </row>
    <row r="29" spans="1:9" ht="78" customHeight="1" x14ac:dyDescent="0.25">
      <c r="A29" s="10" t="s">
        <v>30</v>
      </c>
      <c r="B29" s="13">
        <v>0</v>
      </c>
      <c r="C29" s="7">
        <f>B29/B36*100</f>
        <v>0</v>
      </c>
      <c r="D29" s="13">
        <v>70</v>
      </c>
      <c r="E29" s="7">
        <f>D29/D36*100</f>
        <v>1.1760351587471058E-2</v>
      </c>
      <c r="F29" s="13">
        <v>0</v>
      </c>
      <c r="G29" s="7">
        <f>F29/F36*100</f>
        <v>0</v>
      </c>
      <c r="H29" s="7" t="e">
        <f t="shared" si="2"/>
        <v>#DIV/0!</v>
      </c>
      <c r="I29" s="8">
        <f t="shared" si="3"/>
        <v>0</v>
      </c>
    </row>
    <row r="30" spans="1:9" ht="68.25" customHeight="1" x14ac:dyDescent="0.25">
      <c r="A30" s="10" t="s">
        <v>31</v>
      </c>
      <c r="B30" s="13">
        <v>0</v>
      </c>
      <c r="C30" s="7">
        <f>B30/B36*100</f>
        <v>0</v>
      </c>
      <c r="D30" s="13">
        <v>85</v>
      </c>
      <c r="E30" s="7">
        <f>D30/D36*100</f>
        <v>1.4280426927643428E-2</v>
      </c>
      <c r="F30" s="13">
        <v>0</v>
      </c>
      <c r="G30" s="7">
        <f>F30/F36*100</f>
        <v>0</v>
      </c>
      <c r="H30" s="7" t="e">
        <f t="shared" si="2"/>
        <v>#DIV/0!</v>
      </c>
      <c r="I30" s="8">
        <f t="shared" si="3"/>
        <v>0</v>
      </c>
    </row>
    <row r="31" spans="1:9" ht="42" customHeight="1" x14ac:dyDescent="0.25">
      <c r="A31" s="10" t="s">
        <v>32</v>
      </c>
      <c r="B31" s="27">
        <v>121.3</v>
      </c>
      <c r="C31" s="7">
        <f>B31/B36*100</f>
        <v>4.065994475878898E-2</v>
      </c>
      <c r="D31" s="13">
        <v>7774.4</v>
      </c>
      <c r="E31" s="7">
        <f t="shared" ref="E31:G31" si="4">D31/D36*100</f>
        <v>1.3061382483090713</v>
      </c>
      <c r="F31" s="13">
        <v>4546</v>
      </c>
      <c r="G31" s="7">
        <f t="shared" si="4"/>
        <v>1.5398185005839522</v>
      </c>
      <c r="H31" s="7">
        <f t="shared" si="2"/>
        <v>3647.7328936521026</v>
      </c>
      <c r="I31" s="8">
        <f t="shared" si="3"/>
        <v>58.473965836591887</v>
      </c>
    </row>
    <row r="32" spans="1:9" ht="82.5" customHeight="1" x14ac:dyDescent="0.25">
      <c r="A32" s="10" t="s">
        <v>33</v>
      </c>
      <c r="B32" s="13">
        <v>0</v>
      </c>
      <c r="C32" s="7">
        <f>B32/B36*100</f>
        <v>0</v>
      </c>
      <c r="D32" s="13">
        <v>0</v>
      </c>
      <c r="E32" s="7">
        <f t="shared" ref="E32:G32" si="5">D32/D36*100</f>
        <v>0</v>
      </c>
      <c r="F32" s="13">
        <v>0</v>
      </c>
      <c r="G32" s="7">
        <f t="shared" si="5"/>
        <v>0</v>
      </c>
      <c r="H32" s="7" t="e">
        <f t="shared" si="2"/>
        <v>#DIV/0!</v>
      </c>
      <c r="I32" s="8" t="e">
        <f t="shared" si="3"/>
        <v>#DIV/0!</v>
      </c>
    </row>
    <row r="33" spans="1:9" ht="95.25" customHeight="1" x14ac:dyDescent="0.25">
      <c r="A33" s="10" t="s">
        <v>34</v>
      </c>
      <c r="B33" s="28">
        <v>108.1</v>
      </c>
      <c r="C33" s="7">
        <f>B33/B36*100</f>
        <v>3.6235284653133464E-2</v>
      </c>
      <c r="D33" s="13">
        <v>340</v>
      </c>
      <c r="E33" s="7">
        <f t="shared" ref="E33:G33" si="6">D33/D36*100</f>
        <v>5.7121707710573712E-2</v>
      </c>
      <c r="F33" s="13">
        <v>84.6</v>
      </c>
      <c r="G33" s="7">
        <f t="shared" si="6"/>
        <v>2.8655663253278126E-2</v>
      </c>
      <c r="H33" s="7">
        <f t="shared" si="2"/>
        <v>-21.739130434782609</v>
      </c>
      <c r="I33" s="8">
        <f t="shared" si="3"/>
        <v>24.882352941176471</v>
      </c>
    </row>
    <row r="34" spans="1:9" ht="95.25" customHeight="1" x14ac:dyDescent="0.25">
      <c r="A34" s="10" t="s">
        <v>35</v>
      </c>
      <c r="B34" s="13">
        <v>0</v>
      </c>
      <c r="C34" s="7">
        <f>B34/B36*100</f>
        <v>0</v>
      </c>
      <c r="D34" s="13">
        <v>0</v>
      </c>
      <c r="E34" s="7">
        <f>D34/D36*100</f>
        <v>0</v>
      </c>
      <c r="F34" s="13">
        <v>0</v>
      </c>
      <c r="G34" s="7">
        <f>F34/F36*100</f>
        <v>0</v>
      </c>
      <c r="H34" s="7" t="e">
        <f t="shared" si="2"/>
        <v>#DIV/0!</v>
      </c>
      <c r="I34" s="8" t="e">
        <f t="shared" si="3"/>
        <v>#DIV/0!</v>
      </c>
    </row>
    <row r="35" spans="1:9" ht="35.25" customHeight="1" x14ac:dyDescent="0.25">
      <c r="A35" s="10" t="s">
        <v>36</v>
      </c>
      <c r="B35" s="29">
        <v>45739.199999999997</v>
      </c>
      <c r="C35" s="7">
        <f>B35/B36*100</f>
        <v>15.331849507924163</v>
      </c>
      <c r="D35" s="13">
        <v>124805.9</v>
      </c>
      <c r="E35" s="7">
        <f>D35/D36*100</f>
        <v>20.968018059867916</v>
      </c>
      <c r="F35" s="13">
        <v>45152.9</v>
      </c>
      <c r="G35" s="7">
        <f>F35/F36*100</f>
        <v>15.294164270791274</v>
      </c>
      <c r="H35" s="7">
        <f t="shared" si="2"/>
        <v>-1.2818326512050788</v>
      </c>
      <c r="I35" s="8">
        <f t="shared" si="3"/>
        <v>36.17849797165038</v>
      </c>
    </row>
    <row r="36" spans="1:9" s="11" customFormat="1" ht="15" customHeight="1" x14ac:dyDescent="0.25">
      <c r="A36" s="10" t="s">
        <v>7</v>
      </c>
      <c r="B36" s="12">
        <f t="shared" ref="B36:G36" si="7">B7+B14+B15+B16+B21+B22+B23+B24+B25+B29+B30+B31+B32+B33+B34+B35</f>
        <v>298328</v>
      </c>
      <c r="C36" s="12">
        <f t="shared" si="7"/>
        <v>99.999999999999986</v>
      </c>
      <c r="D36" s="12">
        <f t="shared" si="7"/>
        <v>595220.30000000005</v>
      </c>
      <c r="E36" s="12">
        <f t="shared" si="7"/>
        <v>100</v>
      </c>
      <c r="F36" s="12">
        <f t="shared" si="7"/>
        <v>295229.60000000003</v>
      </c>
      <c r="G36" s="12">
        <f t="shared" si="7"/>
        <v>99.999999999999972</v>
      </c>
      <c r="H36" s="7">
        <f t="shared" si="2"/>
        <v>-1.0385883993456702</v>
      </c>
      <c r="I36" s="8">
        <f t="shared" si="3"/>
        <v>49.600055643263516</v>
      </c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6"/>
      <c r="E38" s="1"/>
      <c r="F38" s="1"/>
      <c r="G38" s="1"/>
      <c r="H38" s="1"/>
      <c r="I38" s="1"/>
    </row>
  </sheetData>
  <autoFilter ref="A6:I36" xr:uid="{00000000-0009-0000-0000-000000000000}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2024-07-16T11:54:30Z</dcterms:modified>
</cp:coreProperties>
</file>