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'муниципалы'!$A$1:$T$45</definedName>
    <definedName name="Excel_BuiltIn_Print_Area" localSheetId="0">'муниципалы'!$A$1:$T$45</definedName>
  </definedNames>
  <calcPr fullCalcOnLoad="1"/>
</workbook>
</file>

<file path=xl/sharedStrings.xml><?xml version="1.0" encoding="utf-8"?>
<sst xmlns="http://schemas.openxmlformats.org/spreadsheetml/2006/main" count="138" uniqueCount="63">
  <si>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</si>
  <si>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</si>
  <si>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</si>
  <si>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ноября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</si>
  <si>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</si>
  <si>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</si>
  <si>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</si>
  <si>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</si>
  <si>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</si>
  <si>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</si>
  <si>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</si>
  <si>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</si>
  <si>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</si>
  <si>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</si>
  <si>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</si>
  <si>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</si>
  <si>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</si>
  <si>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</si>
  <si>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ноября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</si>
  <si>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</si>
  <si>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</si>
  <si>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</si>
  <si>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01.11.2021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</si>
  <si>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</si>
  <si>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</si>
  <si>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</si>
  <si>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</si>
  <si>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</si>
  <si>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</si>
  <si>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</si>
  <si>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</si>
  <si>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</si>
  <si>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</si>
  <si>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</si>
  <si>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</si>
  <si>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</si>
  <si>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</si>
  <si>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</si>
  <si>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</si>
  <si>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</si>
  <si>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</si>
  <si>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</si>
  <si>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</si>
  <si>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>5.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</si>
  <si>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</si>
  <si>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</si>
  <si>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</si>
  <si>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</si>
  <si>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</si>
  <si>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</si>
  <si>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</si>
  <si>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</si>
  <si>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25эф-21 от 15.06.2021г.</t>
  </si>
  <si>
    <t>7,988 %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</si>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</sst>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view="pageBreakPreview" zoomScaleNormal="110" zoomScaleSheetLayoutView="100" workbookViewId="0" topLeftCell="A25">
      <selection activeCell="O35" sqref="O35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75390625" style="3" customWidth="1"/>
    <col min="6" max="6" width="13.87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00390625" style="1" customWidth="1"/>
    <col min="12" max="12" width="11.75390625" style="1" customWidth="1"/>
    <col min="13" max="13" width="11.87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1">O17</f>
        <v>914000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4086000</v>
      </c>
      <c r="O17" s="40">
        <f aca="true" t="shared" si="1" ref="O17:O21">J17+L17-N17</f>
        <v>914000</v>
      </c>
      <c r="P17" s="40">
        <v>0</v>
      </c>
      <c r="Q17" s="40">
        <v>0</v>
      </c>
      <c r="R17" s="40">
        <v>2086.39</v>
      </c>
      <c r="S17" s="40">
        <v>2086.39</v>
      </c>
      <c r="T17" s="42">
        <f aca="true" t="shared" si="2" ref="T17:T21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>
        <v>44397</v>
      </c>
      <c r="N18" s="40">
        <v>700000</v>
      </c>
      <c r="O18" s="40">
        <f t="shared" si="1"/>
        <v>0</v>
      </c>
      <c r="P18" s="40">
        <v>0</v>
      </c>
      <c r="Q18" s="40">
        <v>0</v>
      </c>
      <c r="R18" s="40">
        <v>3254.38</v>
      </c>
      <c r="S18" s="40">
        <v>3254.38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43948.24</v>
      </c>
      <c r="S19" s="59">
        <v>43948.24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17993000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2250000</v>
      </c>
      <c r="O20" s="57">
        <f t="shared" si="1"/>
        <v>17993000</v>
      </c>
      <c r="P20" s="57">
        <v>0</v>
      </c>
      <c r="Q20" s="58">
        <v>0</v>
      </c>
      <c r="R20" s="59">
        <v>6814</v>
      </c>
      <c r="S20" s="59">
        <v>6814</v>
      </c>
      <c r="T20" s="60">
        <f t="shared" si="2"/>
        <v>0</v>
      </c>
    </row>
    <row r="21" spans="1:20" s="22" customFormat="1" ht="30" customHeight="1">
      <c r="A21" s="45" t="s">
        <v>43</v>
      </c>
      <c r="B21" s="46" t="s">
        <v>44</v>
      </c>
      <c r="C21" s="47" t="s">
        <v>31</v>
      </c>
      <c r="D21" s="48">
        <v>32815600</v>
      </c>
      <c r="E21" s="49" t="s">
        <v>32</v>
      </c>
      <c r="F21" s="40">
        <f t="shared" si="0"/>
        <v>32815600</v>
      </c>
      <c r="G21" s="50">
        <v>46295</v>
      </c>
      <c r="H21" s="51" t="s">
        <v>33</v>
      </c>
      <c r="I21" s="52" t="s">
        <v>34</v>
      </c>
      <c r="J21" s="53">
        <v>0</v>
      </c>
      <c r="K21" s="54">
        <v>44489</v>
      </c>
      <c r="L21" s="55">
        <v>32815600</v>
      </c>
      <c r="M21" s="54"/>
      <c r="N21" s="56">
        <v>0</v>
      </c>
      <c r="O21" s="57">
        <f t="shared" si="1"/>
        <v>32815600</v>
      </c>
      <c r="P21" s="57">
        <v>0</v>
      </c>
      <c r="Q21" s="58">
        <v>0</v>
      </c>
      <c r="R21" s="59">
        <v>0</v>
      </c>
      <c r="S21" s="59">
        <v>0</v>
      </c>
      <c r="T21" s="60">
        <f t="shared" si="2"/>
        <v>0</v>
      </c>
    </row>
    <row r="22" spans="1:20" s="22" customFormat="1" ht="18.75" customHeight="1">
      <c r="A22" s="34" t="s">
        <v>26</v>
      </c>
      <c r="B22" s="24"/>
      <c r="C22" s="26" t="s">
        <v>27</v>
      </c>
      <c r="D22" s="26" t="s">
        <v>27</v>
      </c>
      <c r="E22" s="26" t="s">
        <v>27</v>
      </c>
      <c r="F22" s="61">
        <f>SUM(F17:F21)</f>
        <v>51722600</v>
      </c>
      <c r="G22" s="62" t="s">
        <v>27</v>
      </c>
      <c r="H22" s="62" t="s">
        <v>27</v>
      </c>
      <c r="I22" s="62" t="s">
        <v>27</v>
      </c>
      <c r="J22" s="61">
        <f>SUM(J17:J21)</f>
        <v>27500000</v>
      </c>
      <c r="K22" s="62" t="s">
        <v>27</v>
      </c>
      <c r="L22" s="63">
        <f>L17+L18+L19+L20+L21</f>
        <v>32815600</v>
      </c>
      <c r="M22" s="62" t="s">
        <v>27</v>
      </c>
      <c r="N22" s="61">
        <f>SUM(N17:N21)</f>
        <v>8593000</v>
      </c>
      <c r="O22" s="61">
        <f>SUM(O17:O21)</f>
        <v>51722600</v>
      </c>
      <c r="P22" s="61">
        <f>SUM(P17:P21)</f>
        <v>0</v>
      </c>
      <c r="Q22" s="61">
        <f>SUM(Q17:Q21)</f>
        <v>0</v>
      </c>
      <c r="R22" s="61">
        <f>SUM(R17:R21)</f>
        <v>56103.009999999995</v>
      </c>
      <c r="S22" s="61">
        <f>SUM(S17:S21)</f>
        <v>56103.009999999995</v>
      </c>
      <c r="T22" s="61">
        <f>SUM(T17:T21)</f>
        <v>0</v>
      </c>
    </row>
    <row r="23" spans="1:20" s="22" customFormat="1" ht="31.5" customHeight="1">
      <c r="A23" s="64" t="s">
        <v>45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s="22" customFormat="1" ht="27" customHeight="1">
      <c r="A24" s="65" t="s">
        <v>29</v>
      </c>
      <c r="B24" s="37" t="s">
        <v>46</v>
      </c>
      <c r="C24" s="66" t="s">
        <v>47</v>
      </c>
      <c r="D24" s="38">
        <v>70000000</v>
      </c>
      <c r="E24" s="66" t="s">
        <v>32</v>
      </c>
      <c r="F24" s="40">
        <f aca="true" t="shared" si="3" ref="F24:F26">O24</f>
        <v>47184400</v>
      </c>
      <c r="G24" s="50">
        <v>44748</v>
      </c>
      <c r="H24" s="37" t="s">
        <v>33</v>
      </c>
      <c r="I24" s="67" t="s">
        <v>48</v>
      </c>
      <c r="J24" s="68">
        <v>70000000</v>
      </c>
      <c r="K24" s="41">
        <v>44021</v>
      </c>
      <c r="L24" s="69"/>
      <c r="M24" s="41"/>
      <c r="N24" s="70">
        <v>22815600</v>
      </c>
      <c r="O24" s="71">
        <f aca="true" t="shared" si="4" ref="O24:O26">J24+L24-N24</f>
        <v>47184400</v>
      </c>
      <c r="P24" s="40">
        <v>0</v>
      </c>
      <c r="Q24" s="40">
        <v>0</v>
      </c>
      <c r="R24" s="40">
        <v>4032964.34</v>
      </c>
      <c r="S24" s="40">
        <v>4032964.34</v>
      </c>
      <c r="T24" s="72">
        <f aca="true" t="shared" si="5" ref="T24:T26">Q24+R24-S24</f>
        <v>0</v>
      </c>
    </row>
    <row r="25" spans="1:20" s="22" customFormat="1" ht="27" customHeight="1">
      <c r="A25" s="65" t="s">
        <v>35</v>
      </c>
      <c r="B25" s="37" t="s">
        <v>49</v>
      </c>
      <c r="C25" s="66" t="s">
        <v>50</v>
      </c>
      <c r="D25" s="38">
        <v>10000000</v>
      </c>
      <c r="E25" s="66" t="s">
        <v>32</v>
      </c>
      <c r="F25" s="40">
        <f t="shared" si="3"/>
        <v>10000000</v>
      </c>
      <c r="G25" s="50">
        <v>44912</v>
      </c>
      <c r="H25" s="37" t="s">
        <v>33</v>
      </c>
      <c r="I25" s="67" t="s">
        <v>51</v>
      </c>
      <c r="J25" s="68">
        <v>10000000</v>
      </c>
      <c r="K25" s="41">
        <v>44187</v>
      </c>
      <c r="L25" s="69"/>
      <c r="M25" s="41"/>
      <c r="N25" s="70"/>
      <c r="O25" s="71">
        <f t="shared" si="4"/>
        <v>10000000</v>
      </c>
      <c r="P25" s="40">
        <v>0</v>
      </c>
      <c r="Q25" s="40">
        <v>0</v>
      </c>
      <c r="R25" s="40">
        <v>541369.87</v>
      </c>
      <c r="S25" s="40">
        <v>541369.87</v>
      </c>
      <c r="T25" s="72">
        <f t="shared" si="5"/>
        <v>0</v>
      </c>
    </row>
    <row r="26" spans="1:20" s="22" customFormat="1" ht="27" customHeight="1">
      <c r="A26" s="65" t="s">
        <v>38</v>
      </c>
      <c r="B26" s="37" t="s">
        <v>52</v>
      </c>
      <c r="C26" s="66" t="s">
        <v>50</v>
      </c>
      <c r="D26" s="38">
        <v>10000000</v>
      </c>
      <c r="E26" s="66" t="s">
        <v>32</v>
      </c>
      <c r="F26" s="40">
        <f t="shared" si="3"/>
        <v>0</v>
      </c>
      <c r="G26" s="50">
        <v>45091</v>
      </c>
      <c r="H26" s="37" t="s">
        <v>33</v>
      </c>
      <c r="I26" s="67" t="s">
        <v>53</v>
      </c>
      <c r="J26" s="68">
        <v>0</v>
      </c>
      <c r="K26" s="41">
        <v>44363</v>
      </c>
      <c r="L26" s="69">
        <v>10000000</v>
      </c>
      <c r="M26" s="41">
        <v>44489</v>
      </c>
      <c r="N26" s="70">
        <v>10000000</v>
      </c>
      <c r="O26" s="71">
        <f t="shared" si="4"/>
        <v>0</v>
      </c>
      <c r="P26" s="40">
        <v>0</v>
      </c>
      <c r="Q26" s="40">
        <v>0</v>
      </c>
      <c r="R26" s="40">
        <v>275750.13</v>
      </c>
      <c r="S26" s="40">
        <v>275750.13</v>
      </c>
      <c r="T26" s="72">
        <f t="shared" si="5"/>
        <v>0</v>
      </c>
    </row>
    <row r="27" spans="1:20" s="22" customFormat="1" ht="18.75" customHeight="1">
      <c r="A27" s="34" t="s">
        <v>26</v>
      </c>
      <c r="B27" s="24"/>
      <c r="C27" s="62" t="s">
        <v>27</v>
      </c>
      <c r="D27" s="62" t="s">
        <v>27</v>
      </c>
      <c r="E27" s="62" t="s">
        <v>27</v>
      </c>
      <c r="F27" s="61">
        <f>F24+F25+F26</f>
        <v>57184400</v>
      </c>
      <c r="G27" s="62" t="s">
        <v>27</v>
      </c>
      <c r="H27" s="62" t="s">
        <v>27</v>
      </c>
      <c r="I27" s="62" t="s">
        <v>27</v>
      </c>
      <c r="J27" s="61">
        <f>J24+J25+J26</f>
        <v>80000000</v>
      </c>
      <c r="K27" s="62" t="s">
        <v>27</v>
      </c>
      <c r="L27" s="61">
        <f>L24+L25+L26</f>
        <v>10000000</v>
      </c>
      <c r="M27" s="62" t="s">
        <v>27</v>
      </c>
      <c r="N27" s="61">
        <f>N24+N25+N26</f>
        <v>32815600</v>
      </c>
      <c r="O27" s="61">
        <f>O24+O25+O26</f>
        <v>57184400</v>
      </c>
      <c r="P27" s="61">
        <f>P24+P25+P26</f>
        <v>0</v>
      </c>
      <c r="Q27" s="61">
        <f>Q24+Q25+Q26</f>
        <v>0</v>
      </c>
      <c r="R27" s="61">
        <f>R24+R25+R26</f>
        <v>4850084.34</v>
      </c>
      <c r="S27" s="61">
        <f>S24+S25+S26</f>
        <v>4850084.34</v>
      </c>
      <c r="T27" s="61">
        <f>T24+T25</f>
        <v>0</v>
      </c>
    </row>
    <row r="28" spans="1:20" s="22" customFormat="1" ht="18.75" customHeight="1">
      <c r="A28" s="64" t="s">
        <v>54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22" customFormat="1" ht="18.75" customHeight="1">
      <c r="A29" s="23"/>
      <c r="B29" s="24"/>
      <c r="C29" s="25"/>
      <c r="D29" s="26"/>
      <c r="E29" s="27"/>
      <c r="F29" s="27"/>
      <c r="G29" s="28"/>
      <c r="H29" s="29"/>
      <c r="I29" s="30"/>
      <c r="J29" s="31"/>
      <c r="K29" s="30"/>
      <c r="L29" s="30"/>
      <c r="M29" s="30"/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34" t="s">
        <v>26</v>
      </c>
      <c r="B30" s="24"/>
      <c r="C30" s="26" t="s">
        <v>27</v>
      </c>
      <c r="D30" s="26" t="s">
        <v>27</v>
      </c>
      <c r="E30" s="26" t="s">
        <v>27</v>
      </c>
      <c r="F30" s="26"/>
      <c r="G30" s="26" t="s">
        <v>27</v>
      </c>
      <c r="H30" s="26" t="s">
        <v>27</v>
      </c>
      <c r="I30" s="26" t="s">
        <v>27</v>
      </c>
      <c r="J30" s="31"/>
      <c r="K30" s="26" t="s">
        <v>27</v>
      </c>
      <c r="L30" s="30"/>
      <c r="M30" s="26" t="s">
        <v>27</v>
      </c>
      <c r="N30" s="32"/>
      <c r="O30" s="30"/>
      <c r="P30" s="30"/>
      <c r="Q30" s="30"/>
      <c r="R30" s="30"/>
      <c r="S30" s="30"/>
      <c r="T30" s="33"/>
    </row>
    <row r="31" spans="1:20" s="22" customFormat="1" ht="31.5" customHeight="1">
      <c r="A31" s="64" t="s">
        <v>55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s="22" customFormat="1" ht="18.75" customHeight="1">
      <c r="A32" s="23"/>
      <c r="B32" s="24"/>
      <c r="C32" s="25"/>
      <c r="D32" s="26"/>
      <c r="E32" s="27"/>
      <c r="F32" s="27"/>
      <c r="G32" s="28"/>
      <c r="H32" s="29"/>
      <c r="I32" s="30"/>
      <c r="J32" s="31"/>
      <c r="K32" s="30"/>
      <c r="L32" s="30"/>
      <c r="M32" s="30"/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34" t="s">
        <v>26</v>
      </c>
      <c r="B33" s="24"/>
      <c r="C33" s="26" t="s">
        <v>27</v>
      </c>
      <c r="D33" s="26" t="s">
        <v>27</v>
      </c>
      <c r="E33" s="26"/>
      <c r="F33" s="26"/>
      <c r="G33" s="26" t="s">
        <v>27</v>
      </c>
      <c r="H33" s="26" t="s">
        <v>27</v>
      </c>
      <c r="I33" s="26" t="s">
        <v>27</v>
      </c>
      <c r="J33" s="31"/>
      <c r="K33" s="26" t="s">
        <v>27</v>
      </c>
      <c r="L33" s="30"/>
      <c r="M33" s="26" t="s">
        <v>27</v>
      </c>
      <c r="N33" s="32"/>
      <c r="O33" s="30"/>
      <c r="P33" s="30"/>
      <c r="Q33" s="30"/>
      <c r="R33" s="30"/>
      <c r="S33" s="30"/>
      <c r="T33" s="33"/>
    </row>
    <row r="34" spans="1:20" s="22" customFormat="1" ht="18.75" customHeight="1">
      <c r="A34" s="73" t="s">
        <v>56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s="77" customFormat="1" ht="21.75" customHeight="1">
      <c r="A35" s="74"/>
      <c r="B35" s="74"/>
      <c r="C35" s="14" t="s">
        <v>27</v>
      </c>
      <c r="D35" s="14" t="s">
        <v>27</v>
      </c>
      <c r="E35" s="14" t="s">
        <v>27</v>
      </c>
      <c r="F35" s="61">
        <f>F22+F27</f>
        <v>108907000</v>
      </c>
      <c r="G35" s="14" t="s">
        <v>27</v>
      </c>
      <c r="H35" s="14" t="s">
        <v>27</v>
      </c>
      <c r="I35" s="14" t="s">
        <v>27</v>
      </c>
      <c r="J35" s="61">
        <f>J22+J27</f>
        <v>107500000</v>
      </c>
      <c r="K35" s="14" t="s">
        <v>27</v>
      </c>
      <c r="L35" s="75">
        <f>L22+L27</f>
        <v>42815600</v>
      </c>
      <c r="M35" s="14" t="s">
        <v>27</v>
      </c>
      <c r="N35" s="61">
        <f>N22+N27</f>
        <v>41408600</v>
      </c>
      <c r="O35" s="61">
        <f>O22+O27</f>
        <v>108907000</v>
      </c>
      <c r="P35" s="76">
        <f>P22+P27</f>
        <v>0</v>
      </c>
      <c r="Q35" s="76">
        <f>Q22+Q27</f>
        <v>0</v>
      </c>
      <c r="R35" s="61">
        <f>R22+R27</f>
        <v>4906187.35</v>
      </c>
      <c r="S35" s="61">
        <f>S22+S27</f>
        <v>4906187.35</v>
      </c>
      <c r="T35" s="75">
        <f>T22+T27</f>
        <v>0</v>
      </c>
    </row>
    <row r="36" spans="1:20" ht="21.75" customHeight="1">
      <c r="A36" s="78"/>
      <c r="B36" s="79"/>
      <c r="C36" s="79"/>
      <c r="D36" s="12"/>
      <c r="E36" s="12"/>
      <c r="F36" s="12"/>
      <c r="G36" s="80"/>
      <c r="H36" s="80"/>
      <c r="I36" s="81"/>
      <c r="J36" s="81"/>
      <c r="K36" s="82"/>
      <c r="L36" s="82"/>
      <c r="M36" s="82"/>
      <c r="N36" s="82"/>
      <c r="O36" s="81"/>
      <c r="P36" s="81"/>
      <c r="Q36" s="81"/>
      <c r="R36" s="81"/>
      <c r="S36" s="81"/>
      <c r="T36" s="81"/>
    </row>
    <row r="37" spans="1:20" ht="21.75" customHeight="1">
      <c r="A37" s="78"/>
      <c r="B37" s="79"/>
      <c r="C37" s="79"/>
      <c r="D37" s="12"/>
      <c r="E37" s="12"/>
      <c r="F37" s="12"/>
      <c r="G37" s="80"/>
      <c r="H37" s="80"/>
      <c r="I37" s="81"/>
      <c r="J37" s="81"/>
      <c r="K37" s="82"/>
      <c r="L37" s="82"/>
      <c r="M37" s="82"/>
      <c r="N37" s="82"/>
      <c r="O37" s="81"/>
      <c r="P37" s="81"/>
      <c r="Q37" s="81"/>
      <c r="R37" s="81"/>
      <c r="S37" s="81"/>
      <c r="T37" s="81"/>
    </row>
    <row r="38" spans="1:11" ht="12.75">
      <c r="A38" s="83" t="s">
        <v>57</v>
      </c>
      <c r="B38" s="84"/>
      <c r="C38" s="84"/>
      <c r="D38" s="85"/>
      <c r="E38" s="85"/>
      <c r="F38" s="85"/>
      <c r="G38" s="86"/>
      <c r="H38" s="86"/>
      <c r="J38" s="83"/>
      <c r="K38" s="83"/>
    </row>
    <row r="40" spans="1:11" ht="12.75">
      <c r="A40" s="83" t="s">
        <v>58</v>
      </c>
      <c r="B40" s="84"/>
      <c r="C40" s="84"/>
      <c r="D40" s="85"/>
      <c r="E40" s="85"/>
      <c r="F40" s="85"/>
      <c r="G40" s="86"/>
      <c r="H40" s="86"/>
      <c r="J40" s="83"/>
      <c r="K40" s="83"/>
    </row>
    <row r="42" spans="1:11" ht="12.75" customHeight="1">
      <c r="A42" s="83" t="s">
        <v>59</v>
      </c>
      <c r="B42" s="84"/>
      <c r="C42" s="84"/>
      <c r="D42" s="85"/>
      <c r="E42" s="85"/>
      <c r="F42" s="85"/>
      <c r="G42" s="4" t="s">
        <v>60</v>
      </c>
      <c r="H42" s="87" t="s">
        <v>61</v>
      </c>
      <c r="I42" s="87"/>
      <c r="J42" s="83"/>
      <c r="K42" s="83"/>
    </row>
    <row r="45" ht="12.75">
      <c r="A45" s="1" t="s">
        <v>62</v>
      </c>
    </row>
    <row r="46" spans="1:11" ht="12.75">
      <c r="A46" s="83"/>
      <c r="B46" s="84"/>
      <c r="C46" s="84"/>
      <c r="D46" s="85"/>
      <c r="E46" s="85"/>
      <c r="F46" s="85"/>
      <c r="G46" s="86"/>
      <c r="H46" s="86"/>
      <c r="J46" s="83"/>
      <c r="K46" s="83"/>
    </row>
    <row r="57" ht="16.5" customHeight="1"/>
    <row r="58" ht="30" customHeight="1">
      <c r="B58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3:T23"/>
    <mergeCell ref="A28:T28"/>
    <mergeCell ref="A31:T31"/>
    <mergeCell ref="A34:T34"/>
    <mergeCell ref="H42:I42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2021-10-28T13:51:18Z</dcterms:modified>
  <cp:category/>
  <cp:version/>
  <cp:contentType/>
  <cp:contentStatus/>
  <cp:revision>29</cp:revision>
</cp:coreProperties>
</file>