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<sst xmlns="http://schemas.openxmlformats.org/spreadsheetml/2006/main" count="132" uniqueCount="61">
  <si>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</si>
  <si>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</si>
  <si>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</si>
  <si>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сентября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</si>
  <si>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</si>
  <si>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</si>
  <si>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</si>
  <si>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</si>
  <si>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</si>
  <si>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</si>
  <si>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</si>
  <si>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</si>
  <si>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</si>
  <si>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</si>
  <si>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</si>
  <si>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</si>
  <si>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</si>
  <si>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</si>
  <si>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сентября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</si>
  <si>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</si>
  <si>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</si>
  <si>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</si>
  <si>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01.09.2021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</si>
  <si>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</si>
  <si>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</si>
  <si>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</si>
  <si>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</si>
  <si>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</si>
  <si>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</si>
  <si>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</si>
  <si>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</si>
  <si>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</si>
  <si>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</si>
  <si>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</si>
  <si>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</si>
  <si>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</si>
  <si>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Договор № 12-1/18 от 10.09.2018г.</t>
  </si>
  <si>
    <t>1/3 действующей ставки рефинансирования</t>
  </si>
  <si>
    <t>3.</t>
  </si>
  <si>
    <t>Договор № 12-1/19 от 26.03.2019г.</t>
  </si>
  <si>
    <t>27.03.2019; 18.06.2019</t>
  </si>
  <si>
    <t>4.</t>
  </si>
  <si>
    <t>Соглашение о реструктуризации № 12-1/21р от 24.02.2021г.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</si>
  <si>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</si>
  <si>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</si>
  <si>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</si>
  <si>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</si>
  <si>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</si>
  <si>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</si>
  <si>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</si>
  <si>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>Муниципальный контракт № 25эф-21 от 15.06.2021г.</t>
  </si>
  <si>
    <t>7,988 %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</si>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</sst>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view="pageBreakPreview" zoomScaleNormal="110" zoomScaleSheetLayoutView="100" workbookViewId="0" topLeftCell="E1">
      <selection activeCell="R24" sqref="R24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75390625" style="3" customWidth="1"/>
    <col min="6" max="6" width="14.00390625" style="3" customWidth="1"/>
    <col min="7" max="7" width="9.7539062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00390625" style="1" customWidth="1"/>
    <col min="12" max="12" width="11.75390625" style="1" customWidth="1"/>
    <col min="13" max="13" width="11.875" style="1" customWidth="1"/>
    <col min="14" max="14" width="11.25390625" style="1" customWidth="1"/>
    <col min="15" max="15" width="11.625" style="1" customWidth="1"/>
    <col min="16" max="16" width="10.75390625" style="1" customWidth="1"/>
    <col min="17" max="17" width="10.50390625" style="1" customWidth="1"/>
    <col min="18" max="18" width="10.875" style="1" customWidth="1"/>
    <col min="19" max="19" width="12.00390625" style="1" customWidth="1"/>
    <col min="20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20">O17</f>
        <v>1822000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39"/>
      <c r="N17" s="40">
        <v>3178000</v>
      </c>
      <c r="O17" s="40">
        <f aca="true" t="shared" si="1" ref="O17:O20">J17+L17-N17</f>
        <v>1822000</v>
      </c>
      <c r="P17" s="40">
        <v>0</v>
      </c>
      <c r="Q17" s="40">
        <v>0</v>
      </c>
      <c r="R17" s="40">
        <v>2086.39</v>
      </c>
      <c r="S17" s="40">
        <v>2086.39</v>
      </c>
      <c r="T17" s="42">
        <f aca="true" t="shared" si="2" ref="T17:T20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>
        <v>44397</v>
      </c>
      <c r="N18" s="40">
        <v>700000</v>
      </c>
      <c r="O18" s="40">
        <f t="shared" si="1"/>
        <v>0</v>
      </c>
      <c r="P18" s="40">
        <v>0</v>
      </c>
      <c r="Q18" s="40">
        <v>0</v>
      </c>
      <c r="R18" s="40">
        <v>3254.38</v>
      </c>
      <c r="S18" s="40">
        <v>3254.38</v>
      </c>
      <c r="T18" s="42">
        <f t="shared" si="2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30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-20243000</v>
      </c>
      <c r="M19" s="54">
        <v>44251</v>
      </c>
      <c r="N19" s="56">
        <v>1557000</v>
      </c>
      <c r="O19" s="57">
        <f t="shared" si="1"/>
        <v>0</v>
      </c>
      <c r="P19" s="57">
        <v>0</v>
      </c>
      <c r="Q19" s="58">
        <v>0</v>
      </c>
      <c r="R19" s="59">
        <v>43948.24</v>
      </c>
      <c r="S19" s="59">
        <v>43948.24</v>
      </c>
      <c r="T19" s="60">
        <f t="shared" si="2"/>
        <v>0</v>
      </c>
    </row>
    <row r="20" spans="1:20" s="22" customFormat="1" ht="30" customHeight="1">
      <c r="A20" s="45" t="s">
        <v>41</v>
      </c>
      <c r="B20" s="46" t="s">
        <v>42</v>
      </c>
      <c r="C20" s="47" t="s">
        <v>31</v>
      </c>
      <c r="D20" s="48">
        <v>20243000</v>
      </c>
      <c r="E20" s="49" t="s">
        <v>32</v>
      </c>
      <c r="F20" s="40">
        <f t="shared" si="0"/>
        <v>18493000</v>
      </c>
      <c r="G20" s="50">
        <v>45285</v>
      </c>
      <c r="H20" s="51" t="s">
        <v>33</v>
      </c>
      <c r="I20" s="52" t="s">
        <v>34</v>
      </c>
      <c r="J20" s="53">
        <v>0</v>
      </c>
      <c r="K20" s="54">
        <v>44251</v>
      </c>
      <c r="L20" s="55">
        <v>20243000</v>
      </c>
      <c r="M20" s="54"/>
      <c r="N20" s="56">
        <v>1750000</v>
      </c>
      <c r="O20" s="57">
        <f t="shared" si="1"/>
        <v>18493000</v>
      </c>
      <c r="P20" s="57">
        <v>0</v>
      </c>
      <c r="Q20" s="58">
        <v>0</v>
      </c>
      <c r="R20" s="59">
        <v>6814</v>
      </c>
      <c r="S20" s="59">
        <v>6814</v>
      </c>
      <c r="T20" s="60">
        <f t="shared" si="2"/>
        <v>0</v>
      </c>
    </row>
    <row r="21" spans="1:20" s="22" customFormat="1" ht="18.75" customHeight="1">
      <c r="A21" s="34" t="s">
        <v>26</v>
      </c>
      <c r="B21" s="24"/>
      <c r="C21" s="26" t="s">
        <v>27</v>
      </c>
      <c r="D21" s="26" t="s">
        <v>27</v>
      </c>
      <c r="E21" s="26" t="s">
        <v>27</v>
      </c>
      <c r="F21" s="61">
        <f>SUM(F17:F20)</f>
        <v>20315000</v>
      </c>
      <c r="G21" s="62" t="s">
        <v>27</v>
      </c>
      <c r="H21" s="62" t="s">
        <v>27</v>
      </c>
      <c r="I21" s="62" t="s">
        <v>27</v>
      </c>
      <c r="J21" s="61">
        <f>SUM(J17:J20)</f>
        <v>27500000</v>
      </c>
      <c r="K21" s="62" t="s">
        <v>27</v>
      </c>
      <c r="L21" s="63">
        <f>L17+L18+L19+L20</f>
        <v>0</v>
      </c>
      <c r="M21" s="62" t="s">
        <v>27</v>
      </c>
      <c r="N21" s="61">
        <f>SUM(N17:N20)</f>
        <v>7185000</v>
      </c>
      <c r="O21" s="61">
        <f>SUM(O17:O20)</f>
        <v>20315000</v>
      </c>
      <c r="P21" s="61">
        <f>SUM(P17:P20)</f>
        <v>0</v>
      </c>
      <c r="Q21" s="61">
        <f>SUM(Q17:Q20)</f>
        <v>0</v>
      </c>
      <c r="R21" s="61">
        <f>SUM(R17:R20)</f>
        <v>56103.009999999995</v>
      </c>
      <c r="S21" s="61">
        <f>SUM(S17:S20)</f>
        <v>56103.009999999995</v>
      </c>
      <c r="T21" s="61">
        <f>SUM(T17:T20)</f>
        <v>0</v>
      </c>
    </row>
    <row r="22" spans="1:20" s="22" customFormat="1" ht="31.5" customHeight="1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s="22" customFormat="1" ht="27" customHeight="1">
      <c r="A23" s="65" t="s">
        <v>29</v>
      </c>
      <c r="B23" s="37" t="s">
        <v>44</v>
      </c>
      <c r="C23" s="66" t="s">
        <v>45</v>
      </c>
      <c r="D23" s="38">
        <v>70000000</v>
      </c>
      <c r="E23" s="66" t="s">
        <v>32</v>
      </c>
      <c r="F23" s="40">
        <f aca="true" t="shared" si="3" ref="F23:F25">O23</f>
        <v>70000000</v>
      </c>
      <c r="G23" s="50">
        <v>44748</v>
      </c>
      <c r="H23" s="37" t="s">
        <v>33</v>
      </c>
      <c r="I23" s="67" t="s">
        <v>46</v>
      </c>
      <c r="J23" s="68">
        <v>70000000</v>
      </c>
      <c r="K23" s="41">
        <v>44021</v>
      </c>
      <c r="L23" s="69"/>
      <c r="M23" s="41"/>
      <c r="N23" s="70">
        <v>0</v>
      </c>
      <c r="O23" s="71">
        <f aca="true" t="shared" si="4" ref="O23:O25">J23+L23-N23</f>
        <v>70000000</v>
      </c>
      <c r="P23" s="40">
        <v>0</v>
      </c>
      <c r="Q23" s="40">
        <v>0</v>
      </c>
      <c r="R23" s="40">
        <v>3262191.77</v>
      </c>
      <c r="S23" s="40">
        <v>3262191.77</v>
      </c>
      <c r="T23" s="72">
        <f aca="true" t="shared" si="5" ref="T23:T25">Q23+R23-S23</f>
        <v>0</v>
      </c>
    </row>
    <row r="24" spans="1:20" s="22" customFormat="1" ht="27" customHeight="1">
      <c r="A24" s="65" t="s">
        <v>35</v>
      </c>
      <c r="B24" s="37" t="s">
        <v>47</v>
      </c>
      <c r="C24" s="66" t="s">
        <v>48</v>
      </c>
      <c r="D24" s="38">
        <v>10000000</v>
      </c>
      <c r="E24" s="66" t="s">
        <v>32</v>
      </c>
      <c r="F24" s="40">
        <f t="shared" si="3"/>
        <v>10000000</v>
      </c>
      <c r="G24" s="50">
        <v>44912</v>
      </c>
      <c r="H24" s="37" t="s">
        <v>33</v>
      </c>
      <c r="I24" s="67" t="s">
        <v>49</v>
      </c>
      <c r="J24" s="68">
        <v>10000000</v>
      </c>
      <c r="K24" s="41">
        <v>44187</v>
      </c>
      <c r="L24" s="69"/>
      <c r="M24" s="41"/>
      <c r="N24" s="70"/>
      <c r="O24" s="71">
        <f t="shared" si="4"/>
        <v>10000000</v>
      </c>
      <c r="P24" s="40">
        <v>0</v>
      </c>
      <c r="Q24" s="40">
        <v>0</v>
      </c>
      <c r="R24" s="40">
        <v>432739.73</v>
      </c>
      <c r="S24" s="40">
        <v>432739.73</v>
      </c>
      <c r="T24" s="72">
        <f t="shared" si="5"/>
        <v>0</v>
      </c>
    </row>
    <row r="25" spans="1:20" s="22" customFormat="1" ht="27" customHeight="1">
      <c r="A25" s="65" t="s">
        <v>38</v>
      </c>
      <c r="B25" s="37" t="s">
        <v>50</v>
      </c>
      <c r="C25" s="66" t="s">
        <v>48</v>
      </c>
      <c r="D25" s="38">
        <v>10000000</v>
      </c>
      <c r="E25" s="66" t="s">
        <v>32</v>
      </c>
      <c r="F25" s="40">
        <f t="shared" si="3"/>
        <v>10000000</v>
      </c>
      <c r="G25" s="50">
        <v>45091</v>
      </c>
      <c r="H25" s="37" t="s">
        <v>33</v>
      </c>
      <c r="I25" s="67" t="s">
        <v>51</v>
      </c>
      <c r="J25" s="68">
        <v>0</v>
      </c>
      <c r="K25" s="41">
        <v>44363</v>
      </c>
      <c r="L25" s="69">
        <v>10000000</v>
      </c>
      <c r="M25" s="41"/>
      <c r="N25" s="70">
        <v>0</v>
      </c>
      <c r="O25" s="71">
        <f t="shared" si="4"/>
        <v>10000000</v>
      </c>
      <c r="P25" s="40">
        <v>0</v>
      </c>
      <c r="Q25" s="40">
        <v>0</v>
      </c>
      <c r="R25" s="40">
        <v>166325.48</v>
      </c>
      <c r="S25" s="40">
        <v>166325.48</v>
      </c>
      <c r="T25" s="72">
        <f t="shared" si="5"/>
        <v>0</v>
      </c>
    </row>
    <row r="26" spans="1:20" s="22" customFormat="1" ht="18.75" customHeight="1">
      <c r="A26" s="34" t="s">
        <v>26</v>
      </c>
      <c r="B26" s="24"/>
      <c r="C26" s="62" t="s">
        <v>27</v>
      </c>
      <c r="D26" s="62" t="s">
        <v>27</v>
      </c>
      <c r="E26" s="62" t="s">
        <v>27</v>
      </c>
      <c r="F26" s="61">
        <f>F23+F24+F25</f>
        <v>90000000</v>
      </c>
      <c r="G26" s="62" t="s">
        <v>27</v>
      </c>
      <c r="H26" s="62" t="s">
        <v>27</v>
      </c>
      <c r="I26" s="62" t="s">
        <v>27</v>
      </c>
      <c r="J26" s="61">
        <f>J23+J24+J25</f>
        <v>80000000</v>
      </c>
      <c r="K26" s="62" t="s">
        <v>27</v>
      </c>
      <c r="L26" s="61">
        <f>L23+L24+L25</f>
        <v>10000000</v>
      </c>
      <c r="M26" s="62" t="s">
        <v>27</v>
      </c>
      <c r="N26" s="61">
        <f>N23+N24+N25</f>
        <v>0</v>
      </c>
      <c r="O26" s="61">
        <f>O23+O24+O25</f>
        <v>90000000</v>
      </c>
      <c r="P26" s="61">
        <f>P23+P24+P25</f>
        <v>0</v>
      </c>
      <c r="Q26" s="61">
        <f>Q23+Q24+Q25</f>
        <v>0</v>
      </c>
      <c r="R26" s="61">
        <f>R23+R24+R25</f>
        <v>3861256.98</v>
      </c>
      <c r="S26" s="61">
        <f>S23+S24+S25</f>
        <v>3861256.98</v>
      </c>
      <c r="T26" s="61">
        <f>T23+T24</f>
        <v>0</v>
      </c>
    </row>
    <row r="27" spans="1:20" s="22" customFormat="1" ht="18.75" customHeight="1">
      <c r="A27" s="64" t="s">
        <v>52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s="22" customFormat="1" ht="18.75" customHeight="1">
      <c r="A28" s="23"/>
      <c r="B28" s="24"/>
      <c r="C28" s="25"/>
      <c r="D28" s="26"/>
      <c r="E28" s="27"/>
      <c r="F28" s="27"/>
      <c r="G28" s="28"/>
      <c r="H28" s="29"/>
      <c r="I28" s="30"/>
      <c r="J28" s="31"/>
      <c r="K28" s="30"/>
      <c r="L28" s="30"/>
      <c r="M28" s="30"/>
      <c r="N28" s="32"/>
      <c r="O28" s="30"/>
      <c r="P28" s="30"/>
      <c r="Q28" s="30"/>
      <c r="R28" s="30"/>
      <c r="S28" s="30"/>
      <c r="T28" s="33"/>
    </row>
    <row r="29" spans="1:20" s="22" customFormat="1" ht="18.75" customHeight="1">
      <c r="A29" s="34" t="s">
        <v>26</v>
      </c>
      <c r="B29" s="24"/>
      <c r="C29" s="26" t="s">
        <v>27</v>
      </c>
      <c r="D29" s="26" t="s">
        <v>27</v>
      </c>
      <c r="E29" s="26" t="s">
        <v>27</v>
      </c>
      <c r="F29" s="26"/>
      <c r="G29" s="26" t="s">
        <v>27</v>
      </c>
      <c r="H29" s="26" t="s">
        <v>27</v>
      </c>
      <c r="I29" s="26" t="s">
        <v>27</v>
      </c>
      <c r="J29" s="31"/>
      <c r="K29" s="26" t="s">
        <v>27</v>
      </c>
      <c r="L29" s="30"/>
      <c r="M29" s="26" t="s">
        <v>27</v>
      </c>
      <c r="N29" s="32"/>
      <c r="O29" s="30"/>
      <c r="P29" s="30"/>
      <c r="Q29" s="30"/>
      <c r="R29" s="30"/>
      <c r="S29" s="30"/>
      <c r="T29" s="33"/>
    </row>
    <row r="30" spans="1:20" s="22" customFormat="1" ht="31.5" customHeight="1">
      <c r="A30" s="64" t="s">
        <v>53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s="22" customFormat="1" ht="18.75" customHeight="1">
      <c r="A31" s="23"/>
      <c r="B31" s="24"/>
      <c r="C31" s="25"/>
      <c r="D31" s="26"/>
      <c r="E31" s="27"/>
      <c r="F31" s="27"/>
      <c r="G31" s="28"/>
      <c r="H31" s="29"/>
      <c r="I31" s="30"/>
      <c r="J31" s="31"/>
      <c r="K31" s="30"/>
      <c r="L31" s="30"/>
      <c r="M31" s="30"/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34" t="s">
        <v>26</v>
      </c>
      <c r="B32" s="24"/>
      <c r="C32" s="26" t="s">
        <v>27</v>
      </c>
      <c r="D32" s="26" t="s">
        <v>27</v>
      </c>
      <c r="E32" s="26"/>
      <c r="F32" s="26"/>
      <c r="G32" s="26" t="s">
        <v>27</v>
      </c>
      <c r="H32" s="26" t="s">
        <v>27</v>
      </c>
      <c r="I32" s="26" t="s">
        <v>27</v>
      </c>
      <c r="J32" s="31"/>
      <c r="K32" s="26" t="s">
        <v>27</v>
      </c>
      <c r="L32" s="30"/>
      <c r="M32" s="26" t="s">
        <v>27</v>
      </c>
      <c r="N32" s="32"/>
      <c r="O32" s="30"/>
      <c r="P32" s="30"/>
      <c r="Q32" s="30"/>
      <c r="R32" s="30"/>
      <c r="S32" s="30"/>
      <c r="T32" s="33"/>
    </row>
    <row r="33" spans="1:20" s="22" customFormat="1" ht="18.75" customHeight="1">
      <c r="A33" s="73" t="s">
        <v>54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77" customFormat="1" ht="21.75" customHeight="1">
      <c r="A34" s="74"/>
      <c r="B34" s="74"/>
      <c r="C34" s="14" t="s">
        <v>27</v>
      </c>
      <c r="D34" s="14" t="s">
        <v>27</v>
      </c>
      <c r="E34" s="14" t="s">
        <v>27</v>
      </c>
      <c r="F34" s="61">
        <f>F21+F26</f>
        <v>110315000</v>
      </c>
      <c r="G34" s="14" t="s">
        <v>27</v>
      </c>
      <c r="H34" s="14" t="s">
        <v>27</v>
      </c>
      <c r="I34" s="14" t="s">
        <v>27</v>
      </c>
      <c r="J34" s="61">
        <f>J21+J26</f>
        <v>107500000</v>
      </c>
      <c r="K34" s="14" t="s">
        <v>27</v>
      </c>
      <c r="L34" s="75">
        <f>L21+L26</f>
        <v>10000000</v>
      </c>
      <c r="M34" s="14" t="s">
        <v>27</v>
      </c>
      <c r="N34" s="61">
        <f>N21+N26</f>
        <v>7185000</v>
      </c>
      <c r="O34" s="61">
        <f>O21+O26</f>
        <v>110315000</v>
      </c>
      <c r="P34" s="76">
        <f>P21+P26</f>
        <v>0</v>
      </c>
      <c r="Q34" s="76">
        <f>Q21+Q26</f>
        <v>0</v>
      </c>
      <c r="R34" s="61">
        <f>R21+R26</f>
        <v>3917359.9899999998</v>
      </c>
      <c r="S34" s="61">
        <f>S21+S26</f>
        <v>3917359.9899999998</v>
      </c>
      <c r="T34" s="75">
        <f>T21+T26</f>
        <v>0</v>
      </c>
    </row>
    <row r="35" spans="1:20" ht="21.75" customHeight="1">
      <c r="A35" s="78"/>
      <c r="B35" s="79"/>
      <c r="C35" s="79"/>
      <c r="D35" s="12"/>
      <c r="E35" s="12"/>
      <c r="F35" s="12"/>
      <c r="G35" s="80"/>
      <c r="H35" s="80"/>
      <c r="I35" s="81"/>
      <c r="J35" s="81"/>
      <c r="K35" s="82"/>
      <c r="L35" s="82"/>
      <c r="M35" s="82"/>
      <c r="N35" s="82"/>
      <c r="O35" s="81"/>
      <c r="P35" s="81"/>
      <c r="Q35" s="81"/>
      <c r="R35" s="81"/>
      <c r="S35" s="81"/>
      <c r="T35" s="81"/>
    </row>
    <row r="36" spans="1:20" ht="21.75" customHeight="1">
      <c r="A36" s="78"/>
      <c r="B36" s="79"/>
      <c r="C36" s="79"/>
      <c r="D36" s="12"/>
      <c r="E36" s="12"/>
      <c r="F36" s="12"/>
      <c r="G36" s="80"/>
      <c r="H36" s="80"/>
      <c r="I36" s="81"/>
      <c r="J36" s="81"/>
      <c r="K36" s="82"/>
      <c r="L36" s="82"/>
      <c r="M36" s="82"/>
      <c r="N36" s="82"/>
      <c r="O36" s="81"/>
      <c r="P36" s="81"/>
      <c r="Q36" s="81"/>
      <c r="R36" s="81"/>
      <c r="S36" s="81"/>
      <c r="T36" s="81"/>
    </row>
    <row r="37" spans="1:11" ht="12.75">
      <c r="A37" s="83" t="s">
        <v>55</v>
      </c>
      <c r="B37" s="84"/>
      <c r="C37" s="84"/>
      <c r="D37" s="85"/>
      <c r="E37" s="85"/>
      <c r="F37" s="85"/>
      <c r="G37" s="86"/>
      <c r="H37" s="86"/>
      <c r="J37" s="83"/>
      <c r="K37" s="83"/>
    </row>
    <row r="39" spans="1:11" ht="12.75">
      <c r="A39" s="83" t="s">
        <v>56</v>
      </c>
      <c r="B39" s="84"/>
      <c r="C39" s="84"/>
      <c r="D39" s="85"/>
      <c r="E39" s="85"/>
      <c r="F39" s="85"/>
      <c r="G39" s="86"/>
      <c r="H39" s="86"/>
      <c r="J39" s="83"/>
      <c r="K39" s="83"/>
    </row>
    <row r="41" spans="1:11" ht="12.75" customHeight="1">
      <c r="A41" s="83" t="s">
        <v>57</v>
      </c>
      <c r="B41" s="84"/>
      <c r="C41" s="84"/>
      <c r="D41" s="85"/>
      <c r="E41" s="85"/>
      <c r="F41" s="85"/>
      <c r="G41" s="4" t="s">
        <v>58</v>
      </c>
      <c r="H41" s="87" t="s">
        <v>59</v>
      </c>
      <c r="I41" s="87"/>
      <c r="J41" s="83"/>
      <c r="K41" s="83"/>
    </row>
    <row r="44" ht="12.75">
      <c r="A44" s="1" t="s">
        <v>60</v>
      </c>
    </row>
    <row r="45" spans="1:11" ht="12.75">
      <c r="A45" s="83"/>
      <c r="B45" s="84"/>
      <c r="C45" s="84"/>
      <c r="D45" s="85"/>
      <c r="E45" s="85"/>
      <c r="F45" s="85"/>
      <c r="G45" s="86"/>
      <c r="H45" s="86"/>
      <c r="J45" s="83"/>
      <c r="K45" s="83"/>
    </row>
    <row r="56" ht="16.5" customHeight="1"/>
    <row r="57" ht="30" customHeight="1">
      <c r="B57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2:T22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2021-09-03T08:46:35Z</dcterms:modified>
  <cp:category/>
  <cp:version/>
  <cp:contentType/>
  <cp:contentStatus/>
  <cp:revision>27</cp:revision>
</cp:coreProperties>
</file>