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'муниципалы'!$A$1:$T$43</definedName>
    <definedName name="Excel_BuiltIn_Print_Area" localSheetId="0">'муниципалы'!$A$1:$T$43</definedName>
  </definedNames>
  <calcPr fullCalcOnLoad="1"/>
</workbook>
</file>

<file path=xl/sharedStrings.xml><?xml version="1.0" encoding="utf-8"?>
<sst xmlns="http://schemas.openxmlformats.org/spreadsheetml/2006/main" count="126" uniqueCount="59">
  <si>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</si>
  <si>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</si>
  <si>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</si>
  <si>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марта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</si>
  <si>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</si>
  <si>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</si>
  <si>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</si>
  <si>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</si>
  <si>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</si>
  <si>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</si>
  <si>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</si>
  <si>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</si>
  <si>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</si>
  <si>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</si>
  <si>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</si>
  <si>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</si>
  <si>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</si>
  <si>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</si>
  <si>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марта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</si>
  <si>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</si>
  <si>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</si>
  <si>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</si>
  <si>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01.03.2021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</si>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</sst>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view="pageBreakPreview" zoomScaleNormal="110" zoomScaleSheetLayoutView="100" workbookViewId="0" topLeftCell="A27">
      <selection activeCell="K20" sqref="K20"/>
    </sheetView>
  </sheetViews>
  <sheetFormatPr defaultColWidth="9.00390625" defaultRowHeight="12.75"/>
  <cols>
    <col min="1" max="1" width="4.125" style="1" customWidth="1"/>
    <col min="2" max="2" width="13.125" style="2" customWidth="1"/>
    <col min="3" max="3" width="10.25390625" style="2" customWidth="1"/>
    <col min="4" max="5" width="11.75390625" style="3" customWidth="1"/>
    <col min="6" max="6" width="14.0039062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125" style="1" customWidth="1"/>
    <col min="12" max="12" width="11.75390625" style="1" customWidth="1"/>
    <col min="13" max="13" width="11.875" style="1" customWidth="1"/>
    <col min="14" max="14" width="11.37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875" style="1" customWidth="1"/>
    <col min="19" max="19" width="12.00390625" style="1" customWidth="1"/>
    <col min="20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0">O17</f>
        <v>4546000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>
        <v>454000</v>
      </c>
      <c r="O17" s="40">
        <f aca="true" t="shared" si="1" ref="O17:O20">J17+L17-N17</f>
        <v>4546000</v>
      </c>
      <c r="P17" s="40">
        <v>0</v>
      </c>
      <c r="Q17" s="40">
        <v>0</v>
      </c>
      <c r="R17" s="40">
        <v>0</v>
      </c>
      <c r="S17" s="40">
        <v>0</v>
      </c>
      <c r="T17" s="42">
        <f aca="true" t="shared" si="2" ref="T17:T20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500000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/>
      <c r="N18" s="40">
        <v>200000</v>
      </c>
      <c r="O18" s="40">
        <f t="shared" si="1"/>
        <v>500000</v>
      </c>
      <c r="P18" s="40">
        <v>0</v>
      </c>
      <c r="Q18" s="40">
        <v>0</v>
      </c>
      <c r="R18" s="40">
        <v>0</v>
      </c>
      <c r="S18" s="40">
        <v>0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0</v>
      </c>
      <c r="S19" s="59">
        <v>0</v>
      </c>
      <c r="T19" s="60">
        <f t="shared" si="2"/>
        <v>0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19993000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250000</v>
      </c>
      <c r="O20" s="57">
        <f t="shared" si="1"/>
        <v>19993000</v>
      </c>
      <c r="P20" s="57">
        <v>0</v>
      </c>
      <c r="Q20" s="58">
        <v>0</v>
      </c>
      <c r="R20" s="59">
        <v>0</v>
      </c>
      <c r="S20" s="59">
        <v>0</v>
      </c>
      <c r="T20" s="60">
        <f t="shared" si="2"/>
        <v>0</v>
      </c>
    </row>
    <row r="21" spans="1:20" s="22" customFormat="1" ht="18.75" customHeight="1">
      <c r="A21" s="34" t="s">
        <v>26</v>
      </c>
      <c r="B21" s="24"/>
      <c r="C21" s="26" t="s">
        <v>27</v>
      </c>
      <c r="D21" s="26" t="s">
        <v>27</v>
      </c>
      <c r="E21" s="26" t="s">
        <v>27</v>
      </c>
      <c r="F21" s="61">
        <f>SUM(F17:F20)</f>
        <v>25039000</v>
      </c>
      <c r="G21" s="62" t="s">
        <v>27</v>
      </c>
      <c r="H21" s="62" t="s">
        <v>27</v>
      </c>
      <c r="I21" s="62" t="s">
        <v>27</v>
      </c>
      <c r="J21" s="61">
        <f>SUM(J17:J20)</f>
        <v>27500000</v>
      </c>
      <c r="K21" s="62" t="s">
        <v>27</v>
      </c>
      <c r="L21" s="63">
        <f>L17+L18+L19+L20</f>
        <v>0</v>
      </c>
      <c r="M21" s="62" t="s">
        <v>27</v>
      </c>
      <c r="N21" s="61">
        <f>SUM(N17:N20)</f>
        <v>2461000</v>
      </c>
      <c r="O21" s="61">
        <f>SUM(O17:O20)</f>
        <v>25039000</v>
      </c>
      <c r="P21" s="61">
        <f>SUM(P17:P20)</f>
        <v>0</v>
      </c>
      <c r="Q21" s="61">
        <f>SUM(Q17:Q20)</f>
        <v>0</v>
      </c>
      <c r="R21" s="61">
        <f>SUM(R17:R20)</f>
        <v>0</v>
      </c>
      <c r="S21" s="61">
        <f>SUM(S17:S20)</f>
        <v>0</v>
      </c>
      <c r="T21" s="61">
        <f>SUM(T17:T20)</f>
        <v>0</v>
      </c>
    </row>
    <row r="22" spans="1:20" s="22" customFormat="1" ht="31.5" customHeight="1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s="22" customFormat="1" ht="27" customHeight="1">
      <c r="A23" s="65" t="s">
        <v>29</v>
      </c>
      <c r="B23" s="37" t="s">
        <v>44</v>
      </c>
      <c r="C23" s="66" t="s">
        <v>45</v>
      </c>
      <c r="D23" s="38">
        <v>70000000</v>
      </c>
      <c r="E23" s="66" t="s">
        <v>32</v>
      </c>
      <c r="F23" s="40">
        <f aca="true" t="shared" si="3" ref="F23:F24">O23</f>
        <v>70000000</v>
      </c>
      <c r="G23" s="50">
        <v>44748</v>
      </c>
      <c r="H23" s="37" t="s">
        <v>33</v>
      </c>
      <c r="I23" s="67" t="s">
        <v>46</v>
      </c>
      <c r="J23" s="68">
        <v>70000000</v>
      </c>
      <c r="K23" s="41">
        <v>44021</v>
      </c>
      <c r="L23" s="69"/>
      <c r="M23" s="41"/>
      <c r="N23" s="70">
        <v>0</v>
      </c>
      <c r="O23" s="71">
        <f aca="true" t="shared" si="4" ref="O23:O24">J23+L23-N23</f>
        <v>70000000</v>
      </c>
      <c r="P23" s="40">
        <v>0</v>
      </c>
      <c r="Q23" s="40">
        <v>0</v>
      </c>
      <c r="R23" s="40">
        <v>792054.79</v>
      </c>
      <c r="S23" s="40">
        <v>416164.38</v>
      </c>
      <c r="T23" s="72">
        <f aca="true" t="shared" si="5" ref="T23:T24">Q23+R23-S23</f>
        <v>375890.41000000003</v>
      </c>
    </row>
    <row r="24" spans="1:20" s="22" customFormat="1" ht="27" customHeight="1">
      <c r="A24" s="65" t="s">
        <v>35</v>
      </c>
      <c r="B24" s="37" t="s">
        <v>47</v>
      </c>
      <c r="C24" s="66" t="s">
        <v>48</v>
      </c>
      <c r="D24" s="38">
        <v>10000000</v>
      </c>
      <c r="E24" s="66" t="s">
        <v>32</v>
      </c>
      <c r="F24" s="40">
        <f t="shared" si="3"/>
        <v>10000000</v>
      </c>
      <c r="G24" s="50">
        <v>44912</v>
      </c>
      <c r="H24" s="37" t="s">
        <v>33</v>
      </c>
      <c r="I24" s="67" t="s">
        <v>49</v>
      </c>
      <c r="J24" s="68">
        <v>10000000</v>
      </c>
      <c r="K24" s="41">
        <v>44187</v>
      </c>
      <c r="L24" s="69"/>
      <c r="M24" s="41"/>
      <c r="N24" s="70"/>
      <c r="O24" s="71">
        <f t="shared" si="4"/>
        <v>10000000</v>
      </c>
      <c r="P24" s="40"/>
      <c r="Q24" s="40"/>
      <c r="R24" s="40">
        <v>105068.49</v>
      </c>
      <c r="S24" s="40">
        <v>105068.49</v>
      </c>
      <c r="T24" s="72">
        <f t="shared" si="5"/>
        <v>0</v>
      </c>
    </row>
    <row r="25" spans="1:20" s="22" customFormat="1" ht="18.75" customHeight="1">
      <c r="A25" s="34" t="s">
        <v>26</v>
      </c>
      <c r="B25" s="24"/>
      <c r="C25" s="62" t="s">
        <v>27</v>
      </c>
      <c r="D25" s="62" t="s">
        <v>27</v>
      </c>
      <c r="E25" s="62" t="s">
        <v>27</v>
      </c>
      <c r="F25" s="61">
        <f>F23+F24</f>
        <v>80000000</v>
      </c>
      <c r="G25" s="62" t="s">
        <v>27</v>
      </c>
      <c r="H25" s="62" t="s">
        <v>27</v>
      </c>
      <c r="I25" s="62" t="s">
        <v>27</v>
      </c>
      <c r="J25" s="61">
        <f>J23+J24</f>
        <v>80000000</v>
      </c>
      <c r="K25" s="62" t="s">
        <v>27</v>
      </c>
      <c r="L25" s="61">
        <f>L23+L24</f>
        <v>0</v>
      </c>
      <c r="M25" s="62" t="s">
        <v>27</v>
      </c>
      <c r="N25" s="61">
        <f>N23+N24</f>
        <v>0</v>
      </c>
      <c r="O25" s="61">
        <f>O23+O24</f>
        <v>80000000</v>
      </c>
      <c r="P25" s="61">
        <f>P23+P24</f>
        <v>0</v>
      </c>
      <c r="Q25" s="61">
        <f>Q23+Q24</f>
        <v>0</v>
      </c>
      <c r="R25" s="61">
        <f>R23+R24</f>
        <v>897123.28</v>
      </c>
      <c r="S25" s="61">
        <f>S23+S24</f>
        <v>521232.87</v>
      </c>
      <c r="T25" s="61">
        <f>T23+T24</f>
        <v>375890.41000000003</v>
      </c>
    </row>
    <row r="26" spans="1:20" s="22" customFormat="1" ht="18.75" customHeight="1">
      <c r="A26" s="64" t="s">
        <v>50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s="22" customFormat="1" ht="18.75" customHeight="1">
      <c r="A27" s="23"/>
      <c r="B27" s="24"/>
      <c r="C27" s="25"/>
      <c r="D27" s="26"/>
      <c r="E27" s="27"/>
      <c r="F27" s="27"/>
      <c r="G27" s="28"/>
      <c r="H27" s="29"/>
      <c r="I27" s="30"/>
      <c r="J27" s="31"/>
      <c r="K27" s="30"/>
      <c r="L27" s="30"/>
      <c r="M27" s="30"/>
      <c r="N27" s="32"/>
      <c r="O27" s="30"/>
      <c r="P27" s="30"/>
      <c r="Q27" s="30"/>
      <c r="R27" s="30"/>
      <c r="S27" s="30"/>
      <c r="T27" s="33"/>
    </row>
    <row r="28" spans="1:20" s="22" customFormat="1" ht="18.75" customHeight="1">
      <c r="A28" s="34" t="s">
        <v>26</v>
      </c>
      <c r="B28" s="24"/>
      <c r="C28" s="26" t="s">
        <v>27</v>
      </c>
      <c r="D28" s="26" t="s">
        <v>27</v>
      </c>
      <c r="E28" s="26" t="s">
        <v>27</v>
      </c>
      <c r="F28" s="26"/>
      <c r="G28" s="26" t="s">
        <v>27</v>
      </c>
      <c r="H28" s="26" t="s">
        <v>27</v>
      </c>
      <c r="I28" s="26" t="s">
        <v>27</v>
      </c>
      <c r="J28" s="31"/>
      <c r="K28" s="26" t="s">
        <v>27</v>
      </c>
      <c r="L28" s="30"/>
      <c r="M28" s="26" t="s">
        <v>27</v>
      </c>
      <c r="N28" s="32"/>
      <c r="O28" s="30"/>
      <c r="P28" s="30"/>
      <c r="Q28" s="30"/>
      <c r="R28" s="30"/>
      <c r="S28" s="30"/>
      <c r="T28" s="33"/>
    </row>
    <row r="29" spans="1:20" s="22" customFormat="1" ht="31.5" customHeight="1">
      <c r="A29" s="64" t="s">
        <v>51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s="22" customFormat="1" ht="18.75" customHeight="1">
      <c r="A30" s="23"/>
      <c r="B30" s="24"/>
      <c r="C30" s="25"/>
      <c r="D30" s="26"/>
      <c r="E30" s="27"/>
      <c r="F30" s="27"/>
      <c r="G30" s="28"/>
      <c r="H30" s="29"/>
      <c r="I30" s="30"/>
      <c r="J30" s="31"/>
      <c r="K30" s="30"/>
      <c r="L30" s="30"/>
      <c r="M30" s="30"/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34" t="s">
        <v>26</v>
      </c>
      <c r="B31" s="24"/>
      <c r="C31" s="26" t="s">
        <v>27</v>
      </c>
      <c r="D31" s="26" t="s">
        <v>27</v>
      </c>
      <c r="E31" s="26"/>
      <c r="F31" s="26"/>
      <c r="G31" s="26" t="s">
        <v>27</v>
      </c>
      <c r="H31" s="26" t="s">
        <v>27</v>
      </c>
      <c r="I31" s="26" t="s">
        <v>27</v>
      </c>
      <c r="J31" s="31"/>
      <c r="K31" s="26" t="s">
        <v>27</v>
      </c>
      <c r="L31" s="30"/>
      <c r="M31" s="26" t="s">
        <v>27</v>
      </c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73" t="s">
        <v>52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s="77" customFormat="1" ht="21.75" customHeight="1">
      <c r="A33" s="74"/>
      <c r="B33" s="74"/>
      <c r="C33" s="14" t="s">
        <v>27</v>
      </c>
      <c r="D33" s="14" t="s">
        <v>27</v>
      </c>
      <c r="E33" s="14" t="s">
        <v>27</v>
      </c>
      <c r="F33" s="61">
        <f>F21+F25</f>
        <v>105039000</v>
      </c>
      <c r="G33" s="14" t="s">
        <v>27</v>
      </c>
      <c r="H33" s="14" t="s">
        <v>27</v>
      </c>
      <c r="I33" s="14" t="s">
        <v>27</v>
      </c>
      <c r="J33" s="61">
        <f>J21+J25</f>
        <v>107500000</v>
      </c>
      <c r="K33" s="14" t="s">
        <v>27</v>
      </c>
      <c r="L33" s="75">
        <f>L21+L25</f>
        <v>0</v>
      </c>
      <c r="M33" s="14" t="s">
        <v>27</v>
      </c>
      <c r="N33" s="61">
        <f>N21+N25</f>
        <v>2461000</v>
      </c>
      <c r="O33" s="61">
        <f>O21+O25</f>
        <v>105039000</v>
      </c>
      <c r="P33" s="76">
        <f>P21+P25</f>
        <v>0</v>
      </c>
      <c r="Q33" s="76">
        <f>Q21+Q25</f>
        <v>0</v>
      </c>
      <c r="R33" s="61">
        <f>R21+R25</f>
        <v>897123.28</v>
      </c>
      <c r="S33" s="61">
        <f>S21+S25</f>
        <v>521232.87</v>
      </c>
      <c r="T33" s="75">
        <f>T21+T25</f>
        <v>375890.41000000003</v>
      </c>
    </row>
    <row r="34" spans="1:20" ht="21.75" customHeight="1">
      <c r="A34" s="78"/>
      <c r="B34" s="79"/>
      <c r="C34" s="79"/>
      <c r="D34" s="12"/>
      <c r="E34" s="12"/>
      <c r="F34" s="12"/>
      <c r="G34" s="80"/>
      <c r="H34" s="80"/>
      <c r="I34" s="81"/>
      <c r="J34" s="81"/>
      <c r="K34" s="82"/>
      <c r="L34" s="82"/>
      <c r="M34" s="82"/>
      <c r="N34" s="82"/>
      <c r="O34" s="81"/>
      <c r="P34" s="81"/>
      <c r="Q34" s="81"/>
      <c r="R34" s="81"/>
      <c r="S34" s="81"/>
      <c r="T34" s="81"/>
    </row>
    <row r="35" spans="1:20" ht="21.75" customHeight="1">
      <c r="A35" s="78"/>
      <c r="B35" s="79"/>
      <c r="C35" s="79"/>
      <c r="D35" s="12"/>
      <c r="E35" s="12"/>
      <c r="F35" s="12"/>
      <c r="G35" s="80"/>
      <c r="H35" s="80"/>
      <c r="I35" s="81"/>
      <c r="J35" s="81"/>
      <c r="K35" s="82"/>
      <c r="L35" s="82"/>
      <c r="M35" s="82"/>
      <c r="N35" s="82"/>
      <c r="O35" s="81"/>
      <c r="P35" s="81"/>
      <c r="Q35" s="81"/>
      <c r="R35" s="81"/>
      <c r="S35" s="81"/>
      <c r="T35" s="81"/>
    </row>
    <row r="36" spans="1:11" ht="12.75">
      <c r="A36" s="83" t="s">
        <v>53</v>
      </c>
      <c r="B36" s="84"/>
      <c r="C36" s="84"/>
      <c r="D36" s="85"/>
      <c r="E36" s="85"/>
      <c r="F36" s="85"/>
      <c r="G36" s="86"/>
      <c r="H36" s="86"/>
      <c r="J36" s="83"/>
      <c r="K36" s="83"/>
    </row>
    <row r="38" spans="1:11" ht="12.75">
      <c r="A38" s="83" t="s">
        <v>54</v>
      </c>
      <c r="B38" s="84"/>
      <c r="C38" s="84"/>
      <c r="D38" s="85"/>
      <c r="E38" s="85"/>
      <c r="F38" s="85"/>
      <c r="G38" s="86"/>
      <c r="H38" s="86"/>
      <c r="J38" s="83"/>
      <c r="K38" s="83"/>
    </row>
    <row r="40" spans="1:11" ht="12.75" customHeight="1">
      <c r="A40" s="83" t="s">
        <v>55</v>
      </c>
      <c r="B40" s="84"/>
      <c r="C40" s="84"/>
      <c r="D40" s="85"/>
      <c r="E40" s="85"/>
      <c r="F40" s="85"/>
      <c r="G40" s="4" t="s">
        <v>56</v>
      </c>
      <c r="H40" s="87" t="s">
        <v>57</v>
      </c>
      <c r="I40" s="87"/>
      <c r="J40" s="83"/>
      <c r="K40" s="83"/>
    </row>
    <row r="43" ht="12.75">
      <c r="A43" s="1" t="s">
        <v>58</v>
      </c>
    </row>
    <row r="44" spans="1:11" ht="12.75">
      <c r="A44" s="83"/>
      <c r="B44" s="84"/>
      <c r="C44" s="84"/>
      <c r="D44" s="85"/>
      <c r="E44" s="85"/>
      <c r="F44" s="85"/>
      <c r="G44" s="86"/>
      <c r="H44" s="86"/>
      <c r="J44" s="83"/>
      <c r="K44" s="83"/>
    </row>
    <row r="55" ht="16.5" customHeight="1"/>
    <row r="56" ht="30" customHeight="1">
      <c r="B56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2:T22"/>
    <mergeCell ref="A26:T26"/>
    <mergeCell ref="A29:T29"/>
    <mergeCell ref="A32:T32"/>
    <mergeCell ref="H40:I4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2021-03-31T09:43:09Z</dcterms:modified>
  <cp:category/>
  <cp:version/>
  <cp:contentType/>
  <cp:contentStatus/>
  <cp:revision>20</cp:revision>
</cp:coreProperties>
</file>